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341" windowWidth="15480" windowHeight="6360" tabRatio="715" activeTab="2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3'!$A$1:$S$32</definedName>
    <definedName name="_xlnm.Print_Area" localSheetId="3">'Aneksi nr. 4'!$A$1:$J$27</definedName>
    <definedName name="_xlnm.Print_Area" localSheetId="4">'Aneksi nr. 5'!$A$1:$L$31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<sst xmlns="http://schemas.openxmlformats.org/spreadsheetml/2006/main" count="296" uniqueCount="185">
  <si>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</si>
  <si>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</si>
  <si>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</si>
  <si>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</si>
  <si>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</si>
  <si>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</si>
  <si>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</si>
  <si>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</si>
  <si>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</si>
  <si>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</si>
  <si>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</si>
  <si>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</si>
  <si>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</si>
  <si>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</si>
  <si>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</si>
  <si>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</si>
  <si>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</si>
  <si>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</si>
  <si>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</si>
  <si>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</si>
  <si>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</si>
  <si>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</si>
  <si>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</si>
  <si>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</si>
  <si>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</si>
  <si>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</si>
  <si>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</si>
  <si>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</si>
  <si>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</si>
  <si>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</si>
  <si>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</si>
  <si>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</si>
  <si>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</si>
  <si>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</si>
  <si>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</si>
  <si>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</si>
  <si>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</si>
  <si>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</si>
  <si>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</si>
  <si>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</si>
  <si>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</si>
  <si>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</si>
  <si>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</si>
  <si>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</si>
  <si>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</si>
  <si>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</si>
  <si>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</si>
  <si>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</si>
  <si>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</si>
  <si>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</si>
  <si>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</si>
  <si>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</si>
  <si>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</si>
  <si>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 xml:space="preserve">Shpenzime nga te Ardhurat Jashte limitit </t>
  </si>
  <si>
    <t>Shpenzime nga Të ardhurat jashte limiti</t>
  </si>
  <si>
    <t>Totali (korrente + kapitale + Shp nga te ardh.jashte limiti)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</si>
  <si>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</si>
  <si>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</si>
  <si>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</si>
  <si>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</si>
  <si>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</si>
  <si>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</si>
  <si>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</si>
  <si>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</si>
  <si>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</si>
  <si>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</si>
  <si>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</si>
  <si>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</si>
  <si>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</si>
  <si>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</si>
  <si>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</si>
  <si>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</si>
  <si>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</si>
  <si>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</si>
  <si>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</si>
  <si>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Qellimi 1</t>
  </si>
  <si>
    <t>Objektivi 1.1</t>
  </si>
  <si>
    <t xml:space="preserve">Objektivi 1.2 </t>
  </si>
  <si>
    <t>Objektivi 1.3</t>
  </si>
  <si>
    <t>..............</t>
  </si>
  <si>
    <t>Viti i përfundimit</t>
  </si>
  <si>
    <t>Projektet me financim te brendshëm (ne 000/leke)</t>
  </si>
  <si>
    <t>Projektet me financim te huaj (ne 000/leke)</t>
  </si>
  <si>
    <t>Niveli faktik i  vitit paraardhes</t>
  </si>
  <si>
    <t>......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</si>
  <si>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</si>
  <si>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</si>
  <si>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</si>
  <si>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</si>
  <si>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</si>
  <si>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</si>
  <si>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</si>
  <si>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</si>
  <si>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</si>
  <si>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</si>
  <si>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</si>
  <si>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</si>
  <si>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</si>
  <si>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i
Periudhes/progresiv</t>
  </si>
  <si>
    <t>Niveli i planifikuar ne vitin korent</t>
  </si>
  <si>
    <t>Niveli i rishikuar ne vitin korent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</si>
  <si>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</si>
  <si>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</si>
  <si>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</si>
  <si>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</si>
  <si>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</si>
  <si>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</si>
  <si>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</si>
  <si>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</si>
  <si>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</si>
  <si>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</si>
  <si>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</si>
  <si>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</si>
  <si>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</si>
  <si>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</si>
  <si>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</si>
  <si>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</si>
  <si>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</si>
  <si>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</si>
  <si>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</si>
  <si>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</si>
  <si>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</si>
  <si>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</si>
  <si>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</si>
  <si>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</si>
  <si>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</si>
  <si>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</si>
  <si>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</si>
  <si>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</si>
  <si>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</si>
  <si>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</si>
  <si>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Sherbimi Permbarimor Gjyqesor</t>
  </si>
  <si>
    <t>Ministria e Drejtesise</t>
  </si>
  <si>
    <t>Emri                               PIRO  LUTAJ</t>
  </si>
  <si>
    <t>Sherbimi Permbarimor</t>
  </si>
  <si>
    <t>Ekzekutimi I titujve ekzekutive</t>
  </si>
  <si>
    <t>nr titujsh</t>
  </si>
  <si>
    <t>Menazhimi I Sherbimit Permbarimor</t>
  </si>
  <si>
    <t>PIRO  LUTAJ</t>
  </si>
  <si>
    <t>Shpenzimet e Ministrisë/Institucionit Drejtoria e Pergjitheshme e Permbarimit</t>
  </si>
  <si>
    <t>014</t>
  </si>
  <si>
    <t>3350</t>
  </si>
  <si>
    <t>SHERBIMI PERMBARIMOR GJYQESOR</t>
  </si>
  <si>
    <t>nr dosjesh te egzekutuara</t>
  </si>
  <si>
    <t>nr pajisjesh</t>
  </si>
  <si>
    <t>Blerje pajisje elektronike</t>
  </si>
  <si>
    <t>M140303</t>
  </si>
  <si>
    <t>Plani i buxhetit viti 2018</t>
  </si>
  <si>
    <t>i
vitit paraardhes
Viti 2017</t>
  </si>
  <si>
    <t>Viti  2018</t>
  </si>
  <si>
    <t>Plan Fillestar Viti  2018</t>
  </si>
  <si>
    <t>Plan i Rishikuar Viti  2018</t>
  </si>
  <si>
    <t>C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</si>
  <si>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)2017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</si>
  <si>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korent)2018</t>
    </r>
  </si>
  <si>
    <t>Egzekutimi 100% I cdo urdher mbrojtjeje</t>
  </si>
  <si>
    <t>nr urdhrash</t>
  </si>
  <si>
    <t>Rritja e numrit te ekzekutimeve dhe respektim rigoroz I afateve ligjore ne ekzekutim</t>
  </si>
  <si>
    <t>Ekzekutimi 100% I  urdherave te mbrojtjes ne favor te femrave</t>
  </si>
  <si>
    <t xml:space="preserve">Permiresimi I infrastruktures, pajisja me mjete logjistike dhe pajisje zye </t>
  </si>
  <si>
    <t>Buxheti  2018</t>
  </si>
  <si>
    <t>M140058</t>
  </si>
  <si>
    <t>Blerje pajisje zyre</t>
  </si>
  <si>
    <t>Garantimi i  ekzekutimeve te vendimeve gjyqesore per te siguruar  dhenien e drejtesise deri ne hallken e fundit.</t>
  </si>
  <si>
    <t>nr punonjesish</t>
  </si>
  <si>
    <t>Ky tregues perfaqeson shpenzimet e administrates</t>
  </si>
  <si>
    <t>12-mujori  2018</t>
  </si>
  <si>
    <t>akt norm</t>
  </si>
  <si>
    <t xml:space="preserve"> Plani i Periudhes/progresiv   12- m  2018</t>
  </si>
  <si>
    <t>i Periudhes/progresiv   12-m  2018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</si>
  <si>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12-M vitit </t>
    </r>
    <r>
      <rPr>
        <b/>
        <sz val="8"/>
        <rFont val="Arial"/>
        <family val="2"/>
      </rPr>
      <t>korent)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</si>
  <si>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12- mujorit te  vitit </t>
    </r>
    <r>
      <rPr>
        <b/>
        <sz val="8"/>
        <rFont val="Arial"/>
        <family val="2"/>
      </rPr>
      <t>korent)</t>
    </r>
  </si>
  <si>
    <t>Niveli faktik ne fund te 12-m vitit korent</t>
  </si>
  <si>
    <t>REALIZIMI për periudhën e raportimit (vjetore)</t>
  </si>
  <si>
    <t>U realizua blerja e 113 pajisjeve te zyres</t>
  </si>
  <si>
    <t>REALIZIMI për periudhën e raportimit (/vjetore)</t>
  </si>
  <si>
    <t>Urdhrat e mbrojtjes jane realizuar ne masen 100 %.Per 12-mujorin 2018 kane ardhur per ekzekutim 502 urdhra mbrojtje dhe jane ekzekutuar 502</t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</si>
  <si>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12- m vitit </t>
    </r>
    <r>
      <rPr>
        <b/>
        <sz val="8"/>
        <rFont val="Arial"/>
        <family val="2"/>
      </rPr>
      <t>korent)</t>
    </r>
  </si>
  <si>
    <t>Realizimi 12-mujor eshte 83% ne krahasim me planin vjetor.</t>
  </si>
  <si>
    <t>Eshte realizuar blerje pajisje zyre  100%.U realizua blerje pajisje elekronike nga kontrata e vitit 2017 ne masen 100%.100%.Blerje pajisje elektronike per vitin 2018  nga prokurimet e AKSHI-t nuk u realizuan.</t>
  </si>
  <si>
    <t>Eshte realizuar blerje pajisje elektronike 100% nga kontratat  e vitit  2017</t>
  </si>
  <si>
    <t>Per vitin 2018 projekti Ishte  miratuar projekti nga Akshi me shkresen 1307/1,date 20.03.2018, fondet ishin bere efektive nga MD. Deshtoi procesi prokurimit nga AKSHI.</t>
  </si>
  <si>
    <t>Periudha e Raportimit: …12- mujori VITI 2018...........</t>
  </si>
  <si>
    <t>05.02.2019</t>
  </si>
  <si>
    <t>Ne fund te 12-mujorit kosto per njesi eshte ulur ne krahasim me planin e fillim vitit por eshte rritur  ne krahasim me koston per njesi sipas planit te rishikuar, kjo per arsye se treguesi vjetor i realizimit te ekzekutimeve eshte 83%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</si>
</sst>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</numFmts>
  <fonts count="9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9"/>
      <name val="Times New Roman"/>
      <family val="1"/>
    </font>
    <font>
      <sz val="10"/>
      <color indexed="60"/>
      <name val="Times New Roman"/>
      <family val="1"/>
    </font>
    <font>
      <b/>
      <sz val="11"/>
      <color indexed="60"/>
      <name val="Arial"/>
      <family val="2"/>
    </font>
    <font>
      <sz val="12"/>
      <color indexed="8"/>
      <name val="Garamond"/>
      <family val="1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2" tint="-0.7499799728393555"/>
      <name val="Times New Roman"/>
      <family val="1"/>
    </font>
    <font>
      <sz val="10"/>
      <color rgb="FFC00000"/>
      <name val="Times New Roman"/>
      <family val="1"/>
    </font>
    <font>
      <b/>
      <sz val="11"/>
      <color rgb="FFC00000"/>
      <name val="Arial"/>
      <family val="2"/>
    </font>
    <font>
      <sz val="12"/>
      <color theme="1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2E74B5"/>
      </top>
      <bottom style="medium">
        <color rgb="FF2E74B5"/>
      </bottom>
    </border>
    <border>
      <left/>
      <right style="medium">
        <color rgb="FF2E74B5"/>
      </right>
      <top style="medium">
        <color rgb="FF2E74B5"/>
      </top>
      <bottom style="medium">
        <color rgb="FF2E74B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7" fillId="0" borderId="23" xfId="0" applyNumberFormat="1" applyFont="1" applyFill="1" applyBorder="1" applyAlignment="1">
      <alignment horizontal="center" vertical="center"/>
    </xf>
    <xf numFmtId="49" fontId="77" fillId="0" borderId="24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8" xfId="0" applyNumberFormat="1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7" fillId="0" borderId="24" xfId="0" applyNumberFormat="1" applyFont="1" applyFill="1" applyBorder="1" applyAlignment="1">
      <alignment horizontal="center" vertical="center"/>
    </xf>
    <xf numFmtId="185" fontId="3" fillId="26" borderId="28" xfId="0" applyNumberFormat="1" applyFont="1" applyFill="1" applyBorder="1" applyAlignment="1">
      <alignment horizontal="center"/>
    </xf>
    <xf numFmtId="185" fontId="3" fillId="0" borderId="28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80" fillId="26" borderId="15" xfId="0" applyFont="1" applyFill="1" applyBorder="1" applyAlignment="1">
      <alignment horizontal="center"/>
    </xf>
    <xf numFmtId="0" fontId="77" fillId="28" borderId="16" xfId="0" applyFont="1" applyFill="1" applyBorder="1" applyAlignment="1">
      <alignment horizontal="center"/>
    </xf>
    <xf numFmtId="185" fontId="77" fillId="28" borderId="9" xfId="0" applyNumberFormat="1" applyFont="1" applyFill="1" applyBorder="1" applyAlignment="1">
      <alignment horizontal="center"/>
    </xf>
    <xf numFmtId="185" fontId="77" fillId="28" borderId="28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85" fontId="77" fillId="29" borderId="30" xfId="0" applyNumberFormat="1" applyFont="1" applyFill="1" applyBorder="1" applyAlignment="1">
      <alignment horizontal="center"/>
    </xf>
    <xf numFmtId="0" fontId="80" fillId="26" borderId="16" xfId="0" applyFont="1" applyFill="1" applyBorder="1" applyAlignment="1">
      <alignment horizontal="center"/>
    </xf>
    <xf numFmtId="185" fontId="80" fillId="26" borderId="9" xfId="0" applyNumberFormat="1" applyFont="1" applyFill="1" applyBorder="1" applyAlignment="1">
      <alignment horizontal="center"/>
    </xf>
    <xf numFmtId="185" fontId="77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5" fontId="4" fillId="27" borderId="23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32" xfId="0" applyNumberFormat="1" applyFont="1" applyFill="1" applyBorder="1" applyAlignment="1">
      <alignment horizontal="center" vertical="top" wrapText="1"/>
    </xf>
    <xf numFmtId="185" fontId="3" fillId="26" borderId="33" xfId="0" applyNumberFormat="1" applyFont="1" applyFill="1" applyBorder="1" applyAlignment="1">
      <alignment horizontal="center" vertical="top" wrapText="1"/>
    </xf>
    <xf numFmtId="185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85" fontId="81" fillId="26" borderId="34" xfId="0" applyNumberFormat="1" applyFont="1" applyFill="1" applyBorder="1" applyAlignment="1">
      <alignment horizontal="center"/>
    </xf>
    <xf numFmtId="0" fontId="81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8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27" borderId="9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79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8" fillId="0" borderId="0" xfId="0" applyFont="1" applyAlignment="1">
      <alignment horizontal="left"/>
    </xf>
    <xf numFmtId="0" fontId="78" fillId="0" borderId="0" xfId="0" applyFont="1" applyAlignment="1">
      <alignment/>
    </xf>
    <xf numFmtId="0" fontId="87" fillId="0" borderId="36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76" fillId="0" borderId="0" xfId="0" applyFont="1" applyAlignment="1">
      <alignment/>
    </xf>
    <xf numFmtId="0" fontId="89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0" fontId="82" fillId="0" borderId="0" xfId="104" applyFont="1" applyFill="1" applyBorder="1" applyAlignment="1">
      <alignment vertical="center"/>
      <protection/>
    </xf>
    <xf numFmtId="0" fontId="78" fillId="0" borderId="0" xfId="104" applyFont="1" applyFill="1" applyAlignment="1">
      <alignment vertical="center"/>
      <protection/>
    </xf>
    <xf numFmtId="0" fontId="79" fillId="0" borderId="0" xfId="104" applyFont="1" applyFill="1" applyAlignment="1">
      <alignment vertical="center"/>
      <protection/>
    </xf>
    <xf numFmtId="0" fontId="79" fillId="0" borderId="0" xfId="104" applyFont="1" applyFill="1" applyAlignment="1">
      <alignment horizontal="left" vertical="center"/>
      <protection/>
    </xf>
    <xf numFmtId="0" fontId="79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66" fillId="27" borderId="43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88" fillId="0" borderId="15" xfId="0" applyFont="1" applyFill="1" applyBorder="1" applyAlignment="1">
      <alignment horizontal="center" vertical="center" wrapText="1"/>
    </xf>
    <xf numFmtId="0" fontId="90" fillId="0" borderId="43" xfId="0" applyFont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45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91" fillId="0" borderId="46" xfId="0" applyFont="1" applyBorder="1" applyAlignment="1">
      <alignment horizontal="center" vertical="center" wrapText="1"/>
    </xf>
    <xf numFmtId="0" fontId="91" fillId="27" borderId="47" xfId="0" applyFont="1" applyFill="1" applyBorder="1" applyAlignment="1">
      <alignment horizontal="center" vertical="center" wrapText="1"/>
    </xf>
    <xf numFmtId="0" fontId="91" fillId="0" borderId="48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/>
    </xf>
    <xf numFmtId="0" fontId="3" fillId="0" borderId="49" xfId="0" applyFont="1" applyBorder="1" applyAlignment="1">
      <alignment vertical="center" wrapText="1"/>
    </xf>
    <xf numFmtId="185" fontId="77" fillId="29" borderId="38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4" fillId="27" borderId="53" xfId="0" applyFont="1" applyFill="1" applyBorder="1" applyAlignment="1">
      <alignment horizontal="center"/>
    </xf>
    <xf numFmtId="0" fontId="4" fillId="27" borderId="54" xfId="0" applyFont="1" applyFill="1" applyBorder="1" applyAlignment="1">
      <alignment horizontal="center"/>
    </xf>
    <xf numFmtId="0" fontId="4" fillId="27" borderId="55" xfId="0" applyFont="1" applyFill="1" applyBorder="1" applyAlignment="1">
      <alignment horizontal="center"/>
    </xf>
    <xf numFmtId="185" fontId="4" fillId="27" borderId="54" xfId="0" applyNumberFormat="1" applyFont="1" applyFill="1" applyBorder="1" applyAlignment="1">
      <alignment horizontal="center" vertical="center"/>
    </xf>
    <xf numFmtId="0" fontId="4" fillId="27" borderId="56" xfId="0" applyFont="1" applyFill="1" applyBorder="1" applyAlignment="1">
      <alignment horizontal="center"/>
    </xf>
    <xf numFmtId="0" fontId="92" fillId="0" borderId="0" xfId="0" applyFont="1" applyBorder="1" applyAlignment="1">
      <alignment horizontal="left"/>
    </xf>
    <xf numFmtId="0" fontId="87" fillId="0" borderId="0" xfId="0" applyFont="1" applyAlignment="1">
      <alignment horizontal="center"/>
    </xf>
    <xf numFmtId="0" fontId="3" fillId="0" borderId="57" xfId="0" applyFont="1" applyFill="1" applyBorder="1" applyAlignment="1">
      <alignment horizontal="center" vertical="center" wrapText="1"/>
    </xf>
    <xf numFmtId="0" fontId="4" fillId="27" borderId="58" xfId="0" applyFont="1" applyFill="1" applyBorder="1" applyAlignment="1">
      <alignment horizontal="center"/>
    </xf>
    <xf numFmtId="0" fontId="4" fillId="27" borderId="5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91" fillId="0" borderId="34" xfId="0" applyFont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1" fillId="0" borderId="0" xfId="0" applyFont="1" applyAlignment="1">
      <alignment horizontal="center" vertical="center" wrapText="1"/>
    </xf>
    <xf numFmtId="185" fontId="4" fillId="27" borderId="9" xfId="0" applyNumberFormat="1" applyFont="1" applyFill="1" applyBorder="1" applyAlignment="1">
      <alignment horizontal="center"/>
    </xf>
    <xf numFmtId="0" fontId="4" fillId="27" borderId="9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27" borderId="60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0" fontId="0" fillId="27" borderId="21" xfId="104" applyFill="1" applyBorder="1" applyAlignment="1">
      <alignment vertical="center" wrapText="1"/>
      <protection/>
    </xf>
    <xf numFmtId="0" fontId="0" fillId="27" borderId="23" xfId="104" applyFill="1" applyBorder="1" applyAlignment="1">
      <alignment vertical="center" wrapText="1"/>
      <protection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185" fontId="4" fillId="27" borderId="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27" borderId="16" xfId="0" applyFont="1" applyFill="1" applyBorder="1" applyAlignment="1">
      <alignment horizontal="left" vertical="center"/>
    </xf>
    <xf numFmtId="3" fontId="4" fillId="27" borderId="58" xfId="0" applyNumberFormat="1" applyFont="1" applyFill="1" applyBorder="1" applyAlignment="1">
      <alignment horizontal="center" vertical="center"/>
    </xf>
    <xf numFmtId="3" fontId="4" fillId="27" borderId="9" xfId="0" applyNumberFormat="1" applyFont="1" applyFill="1" applyBorder="1" applyAlignment="1">
      <alignment horizontal="center" vertical="center"/>
    </xf>
    <xf numFmtId="4" fontId="4" fillId="26" borderId="53" xfId="0" applyNumberFormat="1" applyFont="1" applyFill="1" applyBorder="1" applyAlignment="1">
      <alignment horizontal="center" vertical="center"/>
    </xf>
    <xf numFmtId="3" fontId="4" fillId="26" borderId="58" xfId="0" applyNumberFormat="1" applyFont="1" applyFill="1" applyBorder="1" applyAlignment="1">
      <alignment horizontal="center" vertical="center"/>
    </xf>
    <xf numFmtId="3" fontId="4" fillId="26" borderId="28" xfId="0" applyNumberFormat="1" applyFont="1" applyFill="1" applyBorder="1" applyAlignment="1">
      <alignment horizontal="center" vertical="center"/>
    </xf>
    <xf numFmtId="3" fontId="4" fillId="26" borderId="53" xfId="0" applyNumberFormat="1" applyFont="1" applyFill="1" applyBorder="1" applyAlignment="1">
      <alignment horizontal="center" vertical="center"/>
    </xf>
    <xf numFmtId="3" fontId="4" fillId="27" borderId="61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/>
    </xf>
    <xf numFmtId="0" fontId="3" fillId="27" borderId="63" xfId="0" applyFont="1" applyFill="1" applyBorder="1" applyAlignment="1">
      <alignment horizontal="center" vertical="center"/>
    </xf>
    <xf numFmtId="0" fontId="4" fillId="27" borderId="64" xfId="0" applyFont="1" applyFill="1" applyBorder="1" applyAlignment="1">
      <alignment horizontal="center" vertical="center"/>
    </xf>
    <xf numFmtId="3" fontId="4" fillId="27" borderId="65" xfId="0" applyNumberFormat="1" applyFont="1" applyFill="1" applyBorder="1" applyAlignment="1">
      <alignment horizontal="center" vertical="center"/>
    </xf>
    <xf numFmtId="3" fontId="4" fillId="27" borderId="54" xfId="0" applyNumberFormat="1" applyFont="1" applyFill="1" applyBorder="1" applyAlignment="1">
      <alignment horizontal="center" vertical="center"/>
    </xf>
    <xf numFmtId="3" fontId="4" fillId="26" borderId="66" xfId="0" applyNumberFormat="1" applyFont="1" applyFill="1" applyBorder="1" applyAlignment="1">
      <alignment horizontal="center" vertical="center"/>
    </xf>
    <xf numFmtId="3" fontId="4" fillId="26" borderId="65" xfId="0" applyNumberFormat="1" applyFont="1" applyFill="1" applyBorder="1" applyAlignment="1">
      <alignment horizontal="center" vertical="center"/>
    </xf>
    <xf numFmtId="3" fontId="4" fillId="26" borderId="67" xfId="0" applyNumberFormat="1" applyFont="1" applyFill="1" applyBorder="1" applyAlignment="1">
      <alignment horizontal="center" vertical="center"/>
    </xf>
    <xf numFmtId="3" fontId="4" fillId="27" borderId="6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9" fontId="4" fillId="27" borderId="61" xfId="0" applyNumberFormat="1" applyFont="1" applyFill="1" applyBorder="1" applyAlignment="1">
      <alignment horizontal="center" vertical="center" wrapText="1"/>
    </xf>
    <xf numFmtId="0" fontId="4" fillId="27" borderId="28" xfId="104" applyFont="1" applyFill="1" applyBorder="1" applyAlignment="1">
      <alignment vertical="center" wrapText="1"/>
      <protection/>
    </xf>
    <xf numFmtId="0" fontId="4" fillId="27" borderId="24" xfId="104" applyFont="1" applyFill="1" applyBorder="1" applyAlignment="1">
      <alignment vertical="center" wrapText="1"/>
      <protection/>
    </xf>
    <xf numFmtId="3" fontId="29" fillId="27" borderId="61" xfId="0" applyNumberFormat="1" applyFont="1" applyFill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4" fillId="27" borderId="9" xfId="0" applyFont="1" applyFill="1" applyBorder="1" applyAlignment="1">
      <alignment horizontal="center" vertical="center" wrapText="1"/>
    </xf>
    <xf numFmtId="0" fontId="94" fillId="27" borderId="16" xfId="0" applyFont="1" applyFill="1" applyBorder="1" applyAlignment="1">
      <alignment horizontal="center" vertical="center" wrapText="1"/>
    </xf>
    <xf numFmtId="0" fontId="94" fillId="27" borderId="15" xfId="0" applyFont="1" applyFill="1" applyBorder="1" applyAlignment="1">
      <alignment horizontal="center" vertical="center" wrapText="1"/>
    </xf>
    <xf numFmtId="0" fontId="94" fillId="27" borderId="28" xfId="0" applyFont="1" applyFill="1" applyBorder="1" applyAlignment="1">
      <alignment horizontal="center" vertical="center" wrapText="1"/>
    </xf>
    <xf numFmtId="9" fontId="29" fillId="27" borderId="45" xfId="109" applyFont="1" applyFill="1" applyBorder="1" applyAlignment="1">
      <alignment horizontal="center" vertical="center" wrapText="1"/>
    </xf>
    <xf numFmtId="9" fontId="95" fillId="27" borderId="61" xfId="0" applyNumberFormat="1" applyFont="1" applyFill="1" applyBorder="1" applyAlignment="1">
      <alignment horizontal="center" vertical="center" wrapText="1"/>
    </xf>
    <xf numFmtId="0" fontId="94" fillId="0" borderId="20" xfId="0" applyFont="1" applyFill="1" applyBorder="1" applyAlignment="1">
      <alignment horizontal="center" vertical="center" wrapText="1"/>
    </xf>
    <xf numFmtId="0" fontId="94" fillId="30" borderId="9" xfId="0" applyFont="1" applyFill="1" applyBorder="1" applyAlignment="1">
      <alignment horizontal="center" vertical="center" wrapText="1"/>
    </xf>
    <xf numFmtId="0" fontId="94" fillId="30" borderId="16" xfId="0" applyFont="1" applyFill="1" applyBorder="1" applyAlignment="1">
      <alignment horizontal="center" vertical="center" wrapText="1"/>
    </xf>
    <xf numFmtId="0" fontId="94" fillId="30" borderId="69" xfId="0" applyFont="1" applyFill="1" applyBorder="1" applyAlignment="1">
      <alignment horizontal="center" vertical="center" wrapText="1"/>
    </xf>
    <xf numFmtId="0" fontId="94" fillId="30" borderId="28" xfId="0" applyFont="1" applyFill="1" applyBorder="1" applyAlignment="1">
      <alignment horizontal="center" vertical="center" wrapText="1"/>
    </xf>
    <xf numFmtId="9" fontId="29" fillId="30" borderId="45" xfId="109" applyFont="1" applyFill="1" applyBorder="1" applyAlignment="1">
      <alignment horizontal="center" vertical="center" wrapText="1"/>
    </xf>
    <xf numFmtId="9" fontId="96" fillId="30" borderId="61" xfId="0" applyNumberFormat="1" applyFont="1" applyFill="1" applyBorder="1" applyAlignment="1">
      <alignment horizontal="center" vertical="center" wrapText="1"/>
    </xf>
    <xf numFmtId="0" fontId="94" fillId="0" borderId="9" xfId="0" applyFont="1" applyBorder="1" applyAlignment="1">
      <alignment horizontal="center" vertical="center" wrapText="1"/>
    </xf>
    <xf numFmtId="0" fontId="94" fillId="30" borderId="15" xfId="0" applyFont="1" applyFill="1" applyBorder="1" applyAlignment="1">
      <alignment horizontal="center" vertical="center" wrapText="1"/>
    </xf>
    <xf numFmtId="0" fontId="29" fillId="30" borderId="9" xfId="0" applyFont="1" applyFill="1" applyBorder="1" applyAlignment="1">
      <alignment horizontal="center" vertical="center" wrapText="1"/>
    </xf>
    <xf numFmtId="0" fontId="29" fillId="30" borderId="16" xfId="0" applyFont="1" applyFill="1" applyBorder="1" applyAlignment="1">
      <alignment horizontal="center" vertical="center" wrapText="1"/>
    </xf>
    <xf numFmtId="0" fontId="29" fillId="30" borderId="28" xfId="0" applyFont="1" applyFill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4" fillId="27" borderId="30" xfId="0" applyFont="1" applyFill="1" applyBorder="1" applyAlignment="1">
      <alignment horizontal="center" vertical="center" wrapText="1"/>
    </xf>
    <xf numFmtId="0" fontId="94" fillId="27" borderId="70" xfId="0" applyFont="1" applyFill="1" applyBorder="1" applyAlignment="1">
      <alignment horizontal="center" vertical="center" wrapText="1"/>
    </xf>
    <xf numFmtId="0" fontId="94" fillId="27" borderId="37" xfId="0" applyFont="1" applyFill="1" applyBorder="1" applyAlignment="1">
      <alignment horizontal="center" vertical="center" wrapText="1"/>
    </xf>
    <xf numFmtId="0" fontId="29" fillId="27" borderId="30" xfId="0" applyFont="1" applyFill="1" applyBorder="1" applyAlignment="1">
      <alignment horizontal="center" vertical="center" wrapText="1"/>
    </xf>
    <xf numFmtId="0" fontId="29" fillId="27" borderId="70" xfId="0" applyFont="1" applyFill="1" applyBorder="1" applyAlignment="1">
      <alignment horizontal="center" vertical="center" wrapText="1"/>
    </xf>
    <xf numFmtId="0" fontId="29" fillId="27" borderId="38" xfId="0" applyFont="1" applyFill="1" applyBorder="1" applyAlignment="1">
      <alignment horizontal="center" vertical="center" wrapText="1"/>
    </xf>
    <xf numFmtId="9" fontId="29" fillId="27" borderId="71" xfId="109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5" fontId="4" fillId="27" borderId="54" xfId="0" applyNumberFormat="1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center"/>
    </xf>
    <xf numFmtId="0" fontId="4" fillId="27" borderId="72" xfId="0" applyFont="1" applyFill="1" applyBorder="1" applyAlignment="1">
      <alignment horizontal="center"/>
    </xf>
    <xf numFmtId="0" fontId="4" fillId="27" borderId="45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6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/>
    </xf>
    <xf numFmtId="0" fontId="76" fillId="0" borderId="72" xfId="0" applyFont="1" applyFill="1" applyBorder="1" applyAlignment="1">
      <alignment horizontal="center"/>
    </xf>
    <xf numFmtId="0" fontId="76" fillId="0" borderId="61" xfId="0" applyFont="1" applyFill="1" applyBorder="1" applyAlignment="1">
      <alignment horizontal="center"/>
    </xf>
    <xf numFmtId="0" fontId="77" fillId="0" borderId="73" xfId="0" applyFont="1" applyFill="1" applyBorder="1" applyAlignment="1">
      <alignment horizontal="center"/>
    </xf>
    <xf numFmtId="0" fontId="77" fillId="0" borderId="81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7" fillId="29" borderId="82" xfId="0" applyFont="1" applyFill="1" applyBorder="1" applyAlignment="1">
      <alignment horizontal="center" vertical="center"/>
    </xf>
    <xf numFmtId="0" fontId="77" fillId="29" borderId="7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97" fillId="0" borderId="88" xfId="0" applyFont="1" applyBorder="1" applyAlignment="1">
      <alignment horizontal="center"/>
    </xf>
    <xf numFmtId="0" fontId="50" fillId="0" borderId="88" xfId="0" applyFont="1" applyBorder="1" applyAlignment="1">
      <alignment horizontal="center"/>
    </xf>
    <xf numFmtId="0" fontId="91" fillId="26" borderId="84" xfId="0" applyFont="1" applyFill="1" applyBorder="1" applyAlignment="1">
      <alignment horizontal="center" vertical="center" wrapText="1"/>
    </xf>
    <xf numFmtId="0" fontId="91" fillId="26" borderId="58" xfId="0" applyFont="1" applyFill="1" applyBorder="1" applyAlignment="1">
      <alignment horizontal="center" vertical="center" wrapText="1"/>
    </xf>
    <xf numFmtId="0" fontId="91" fillId="26" borderId="89" xfId="0" applyFont="1" applyFill="1" applyBorder="1" applyAlignment="1">
      <alignment horizontal="center" vertical="center" wrapText="1"/>
    </xf>
    <xf numFmtId="0" fontId="91" fillId="26" borderId="45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91" fillId="26" borderId="90" xfId="0" applyFont="1" applyFill="1" applyBorder="1" applyAlignment="1">
      <alignment horizontal="center" vertical="center" wrapText="1"/>
    </xf>
    <xf numFmtId="0" fontId="91" fillId="26" borderId="91" xfId="0" applyFont="1" applyFill="1" applyBorder="1" applyAlignment="1">
      <alignment horizontal="center" vertical="center" wrapText="1"/>
    </xf>
    <xf numFmtId="0" fontId="91" fillId="0" borderId="92" xfId="0" applyFont="1" applyBorder="1" applyAlignment="1">
      <alignment horizontal="center"/>
    </xf>
    <xf numFmtId="0" fontId="91" fillId="0" borderId="74" xfId="0" applyFont="1" applyBorder="1" applyAlignment="1">
      <alignment horizontal="center"/>
    </xf>
    <xf numFmtId="0" fontId="91" fillId="0" borderId="81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90" fillId="0" borderId="9" xfId="0" applyFont="1" applyBorder="1" applyAlignment="1">
      <alignment horizontal="center" vertical="center" wrapText="1"/>
    </xf>
    <xf numFmtId="0" fontId="85" fillId="27" borderId="85" xfId="0" applyFont="1" applyFill="1" applyBorder="1" applyAlignment="1">
      <alignment horizontal="center" vertical="center" wrapText="1"/>
    </xf>
    <xf numFmtId="0" fontId="85" fillId="27" borderId="26" xfId="0" applyFont="1" applyFill="1" applyBorder="1" applyAlignment="1">
      <alignment horizontal="center" vertical="center" wrapText="1"/>
    </xf>
    <xf numFmtId="0" fontId="85" fillId="27" borderId="89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8" fillId="31" borderId="94" xfId="0" applyFont="1" applyFill="1" applyBorder="1" applyAlignment="1">
      <alignment horizontal="center" vertical="center" wrapText="1"/>
    </xf>
    <xf numFmtId="0" fontId="98" fillId="31" borderId="94" xfId="0" applyFont="1" applyFill="1" applyBorder="1" applyAlignment="1">
      <alignment horizontal="center" vertical="center"/>
    </xf>
    <xf numFmtId="0" fontId="98" fillId="31" borderId="9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0" fillId="0" borderId="60" xfId="0" applyFont="1" applyBorder="1" applyAlignment="1">
      <alignment horizontal="center" vertical="center" wrapText="1"/>
    </xf>
    <xf numFmtId="0" fontId="90" fillId="0" borderId="45" xfId="0" applyFont="1" applyBorder="1" applyAlignment="1">
      <alignment horizontal="center" vertical="center" wrapText="1"/>
    </xf>
    <xf numFmtId="0" fontId="3" fillId="0" borderId="96" xfId="104" applyFont="1" applyFill="1" applyBorder="1" applyAlignment="1">
      <alignment horizontal="center" vertical="center" wrapText="1"/>
      <protection/>
    </xf>
    <xf numFmtId="0" fontId="3" fillId="0" borderId="75" xfId="104" applyFont="1" applyFill="1" applyBorder="1" applyAlignment="1">
      <alignment horizontal="center" vertical="center" wrapText="1"/>
      <protection/>
    </xf>
    <xf numFmtId="0" fontId="3" fillId="0" borderId="97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98" xfId="104" applyFont="1" applyFill="1" applyBorder="1" applyAlignment="1">
      <alignment horizontal="center" vertical="center" wrapText="1"/>
      <protection/>
    </xf>
    <xf numFmtId="0" fontId="3" fillId="0" borderId="69" xfId="104" applyFont="1" applyFill="1" applyBorder="1" applyAlignment="1">
      <alignment horizontal="center" vertical="center" wrapText="1"/>
      <protection/>
    </xf>
    <xf numFmtId="0" fontId="3" fillId="0" borderId="99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2.00390625" style="0" customWidth="1"/>
    <col min="2" max="2" width="26.57421875" style="0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</cols>
  <sheetData>
    <row r="2" spans="1:9" s="25" customFormat="1" ht="15.75">
      <c r="A2" s="24" t="s">
        <v>108</v>
      </c>
      <c r="D2" s="30"/>
      <c r="E2" s="30"/>
      <c r="F2" s="30"/>
      <c r="G2" s="30" t="s">
        <v>166</v>
      </c>
      <c r="H2" s="30"/>
      <c r="I2" s="30"/>
    </row>
    <row r="3" spans="1:10" ht="15.75">
      <c r="A3" s="1"/>
      <c r="B3" s="3"/>
      <c r="C3" s="3"/>
      <c r="D3" s="45"/>
      <c r="E3" s="45"/>
      <c r="F3" s="45"/>
      <c r="G3" s="45"/>
      <c r="H3" s="45"/>
      <c r="I3" s="45"/>
      <c r="J3" s="3"/>
    </row>
    <row r="4" spans="1:10" ht="13.5" thickBot="1">
      <c r="A4" s="3"/>
      <c r="B4" s="3"/>
      <c r="C4" s="3"/>
      <c r="D4" s="45"/>
      <c r="E4" s="45"/>
      <c r="F4" s="45"/>
      <c r="H4" s="45"/>
      <c r="I4" s="11" t="s">
        <v>67</v>
      </c>
      <c r="J4" s="3"/>
    </row>
    <row r="5" spans="1:10" ht="12.75">
      <c r="A5" s="12"/>
      <c r="B5" s="13"/>
      <c r="C5" s="13"/>
      <c r="D5" s="40"/>
      <c r="E5" s="40"/>
      <c r="F5" s="40"/>
      <c r="G5" s="40"/>
      <c r="H5" s="40"/>
      <c r="I5" s="79"/>
      <c r="J5" s="3"/>
    </row>
    <row r="6" spans="1:10" ht="12.75">
      <c r="A6" s="5" t="s">
        <v>28</v>
      </c>
      <c r="B6" s="249" t="s">
        <v>132</v>
      </c>
      <c r="C6" s="250"/>
      <c r="D6" s="250"/>
      <c r="E6" s="250"/>
      <c r="F6" s="251"/>
      <c r="G6" s="10" t="s">
        <v>29</v>
      </c>
      <c r="H6" s="256">
        <v>14</v>
      </c>
      <c r="I6" s="257"/>
      <c r="J6" s="3"/>
    </row>
    <row r="7" spans="1:10" ht="12.75">
      <c r="A7" s="14"/>
      <c r="B7" s="15"/>
      <c r="C7" s="15"/>
      <c r="D7" s="18"/>
      <c r="E7" s="18"/>
      <c r="F7" s="18"/>
      <c r="G7" s="18"/>
      <c r="H7" s="19"/>
      <c r="I7" s="44"/>
      <c r="J7" s="3"/>
    </row>
    <row r="8" spans="1:10" ht="12.75">
      <c r="A8" s="258" t="s">
        <v>30</v>
      </c>
      <c r="B8" s="259"/>
      <c r="C8" s="272" t="s">
        <v>139</v>
      </c>
      <c r="D8" s="273"/>
      <c r="E8" s="273"/>
      <c r="F8" s="273"/>
      <c r="G8" s="273"/>
      <c r="H8" s="273"/>
      <c r="I8" s="274"/>
      <c r="J8" s="3"/>
    </row>
    <row r="9" spans="1:10" ht="12.75">
      <c r="A9" s="260"/>
      <c r="B9" s="261"/>
      <c r="C9" s="22" t="s">
        <v>3</v>
      </c>
      <c r="D9" s="22" t="s">
        <v>4</v>
      </c>
      <c r="E9" s="22" t="s">
        <v>5</v>
      </c>
      <c r="F9" s="22" t="s">
        <v>6</v>
      </c>
      <c r="G9" s="22" t="s">
        <v>50</v>
      </c>
      <c r="H9" s="22" t="s">
        <v>102</v>
      </c>
      <c r="I9" s="23" t="s">
        <v>103</v>
      </c>
      <c r="J9" s="3"/>
    </row>
    <row r="10" spans="1:10" ht="18.75" customHeight="1">
      <c r="A10" s="262"/>
      <c r="B10" s="263"/>
      <c r="C10" s="16" t="s">
        <v>7</v>
      </c>
      <c r="D10" s="16" t="s">
        <v>31</v>
      </c>
      <c r="E10" s="16" t="s">
        <v>66</v>
      </c>
      <c r="F10" s="16" t="s">
        <v>66</v>
      </c>
      <c r="G10" s="16" t="s">
        <v>66</v>
      </c>
      <c r="H10" s="16" t="s">
        <v>7</v>
      </c>
      <c r="I10" s="254" t="s">
        <v>8</v>
      </c>
      <c r="J10" s="3"/>
    </row>
    <row r="11" spans="1:10" ht="33.75">
      <c r="A11" s="20" t="s">
        <v>2</v>
      </c>
      <c r="B11" s="21" t="s">
        <v>68</v>
      </c>
      <c r="C11" s="17" t="s">
        <v>148</v>
      </c>
      <c r="D11" s="17" t="s">
        <v>149</v>
      </c>
      <c r="E11" s="17" t="s">
        <v>150</v>
      </c>
      <c r="F11" s="17" t="s">
        <v>151</v>
      </c>
      <c r="G11" s="17" t="s">
        <v>101</v>
      </c>
      <c r="H11" s="17" t="s">
        <v>98</v>
      </c>
      <c r="I11" s="255"/>
      <c r="J11" s="3"/>
    </row>
    <row r="12" spans="1:10" ht="12.75">
      <c r="A12" s="77" t="s">
        <v>32</v>
      </c>
      <c r="B12" s="78" t="s">
        <v>131</v>
      </c>
      <c r="C12" s="80">
        <v>125429</v>
      </c>
      <c r="D12" s="80">
        <v>173000</v>
      </c>
      <c r="E12" s="80">
        <v>173000</v>
      </c>
      <c r="F12" s="80">
        <v>158000</v>
      </c>
      <c r="G12" s="80">
        <v>158000</v>
      </c>
      <c r="H12" s="80">
        <v>139401.9</v>
      </c>
      <c r="I12" s="81">
        <f>H12-G12</f>
        <v>-18598.100000000006</v>
      </c>
      <c r="J12" s="3"/>
    </row>
    <row r="13" spans="1:13" ht="12.75">
      <c r="A13" s="77" t="s">
        <v>33</v>
      </c>
      <c r="B13" s="78" t="s">
        <v>34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1">
        <f>H13-G13</f>
        <v>0</v>
      </c>
      <c r="J13" s="3"/>
      <c r="K13" s="195">
        <v>600</v>
      </c>
      <c r="L13">
        <v>3</v>
      </c>
      <c r="M13" s="194" t="s">
        <v>167</v>
      </c>
    </row>
    <row r="14" spans="1:13" ht="12.75">
      <c r="A14" s="77" t="s">
        <v>35</v>
      </c>
      <c r="B14" s="78" t="s">
        <v>36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1">
        <f>H14-G14</f>
        <v>0</v>
      </c>
      <c r="J14" s="3"/>
      <c r="K14" s="195">
        <v>600</v>
      </c>
      <c r="L14">
        <v>8</v>
      </c>
      <c r="M14" s="194" t="s">
        <v>167</v>
      </c>
    </row>
    <row r="15" spans="1:13" ht="12.75">
      <c r="A15" s="77" t="s">
        <v>37</v>
      </c>
      <c r="B15" s="78" t="s">
        <v>38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1">
        <f>H15-G15</f>
        <v>0</v>
      </c>
      <c r="J15" s="3"/>
      <c r="K15" s="195">
        <v>601</v>
      </c>
      <c r="L15" s="195">
        <v>3</v>
      </c>
      <c r="M15" s="194" t="s">
        <v>167</v>
      </c>
    </row>
    <row r="16" spans="1:10" ht="12.75">
      <c r="A16" s="77" t="s">
        <v>39</v>
      </c>
      <c r="B16" s="78" t="s">
        <v>40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1">
        <f>H16-G16</f>
        <v>0</v>
      </c>
      <c r="J16" s="3"/>
    </row>
    <row r="17" spans="1:12" ht="13.5" thickBot="1">
      <c r="A17" s="77" t="s">
        <v>69</v>
      </c>
      <c r="B17" s="78" t="s">
        <v>70</v>
      </c>
      <c r="C17" s="80"/>
      <c r="D17" s="80"/>
      <c r="E17" s="80"/>
      <c r="F17" s="80"/>
      <c r="G17" s="80"/>
      <c r="H17" s="80"/>
      <c r="I17" s="81"/>
      <c r="J17" s="3"/>
      <c r="L17">
        <f>SUM(L13:L16)</f>
        <v>14</v>
      </c>
    </row>
    <row r="18" spans="1:12" ht="14.25" customHeight="1" thickBot="1">
      <c r="A18" s="252" t="s">
        <v>41</v>
      </c>
      <c r="B18" s="253"/>
      <c r="C18" s="82">
        <f aca="true" t="shared" si="0" ref="C18:I18">SUM(C12:C17)</f>
        <v>125429</v>
      </c>
      <c r="D18" s="82">
        <f t="shared" si="0"/>
        <v>173000</v>
      </c>
      <c r="E18" s="82">
        <f t="shared" si="0"/>
        <v>173000</v>
      </c>
      <c r="F18" s="82">
        <f t="shared" si="0"/>
        <v>158000</v>
      </c>
      <c r="G18" s="82">
        <f t="shared" si="0"/>
        <v>158000</v>
      </c>
      <c r="H18" s="82">
        <f t="shared" si="0"/>
        <v>139401.9</v>
      </c>
      <c r="I18" s="83">
        <f t="shared" si="0"/>
        <v>-18598.100000000006</v>
      </c>
      <c r="J18" s="3"/>
      <c r="L18">
        <v>159</v>
      </c>
    </row>
    <row r="19" spans="1:12" ht="15" customHeight="1" thickBot="1">
      <c r="A19" s="264" t="s">
        <v>53</v>
      </c>
      <c r="B19" s="265"/>
      <c r="C19" s="88"/>
      <c r="D19" s="88"/>
      <c r="E19" s="88"/>
      <c r="F19" s="88"/>
      <c r="G19" s="88"/>
      <c r="H19" s="84"/>
      <c r="I19" s="85"/>
      <c r="J19" s="3"/>
      <c r="L19">
        <f>SUM(L17:L18)</f>
        <v>173</v>
      </c>
    </row>
    <row r="20" spans="1:10" s="72" customFormat="1" ht="13.5" thickBot="1">
      <c r="A20" s="275" t="s">
        <v>73</v>
      </c>
      <c r="B20" s="276"/>
      <c r="C20" s="86">
        <f aca="true" t="shared" si="1" ref="C20:H20">C18+C19</f>
        <v>125429</v>
      </c>
      <c r="D20" s="86">
        <f t="shared" si="1"/>
        <v>173000</v>
      </c>
      <c r="E20" s="86">
        <f t="shared" si="1"/>
        <v>173000</v>
      </c>
      <c r="F20" s="86">
        <f t="shared" si="1"/>
        <v>158000</v>
      </c>
      <c r="G20" s="86">
        <f t="shared" si="1"/>
        <v>158000</v>
      </c>
      <c r="H20" s="86">
        <f t="shared" si="1"/>
        <v>139401.9</v>
      </c>
      <c r="I20" s="87"/>
      <c r="J20" s="71"/>
    </row>
    <row r="21" spans="1:10" ht="12.75">
      <c r="A21" s="3"/>
      <c r="B21" s="3"/>
      <c r="C21" s="3"/>
      <c r="D21" s="45"/>
      <c r="E21" s="45"/>
      <c r="F21" s="45"/>
      <c r="G21" s="45"/>
      <c r="H21" s="45"/>
      <c r="I21" s="45"/>
      <c r="J21" s="3"/>
    </row>
    <row r="22" spans="1:10" ht="12.75">
      <c r="A22" s="3"/>
      <c r="B22" s="3"/>
      <c r="C22" s="3"/>
      <c r="D22" s="45"/>
      <c r="E22" s="45"/>
      <c r="F22" s="45"/>
      <c r="G22" s="45"/>
      <c r="H22" s="45"/>
      <c r="I22" s="45"/>
      <c r="J22" s="3"/>
    </row>
    <row r="23" spans="1:10" ht="12.75">
      <c r="A23" s="3"/>
      <c r="B23" s="3"/>
      <c r="C23" s="3"/>
      <c r="D23" s="45"/>
      <c r="E23" s="45"/>
      <c r="F23" s="45"/>
      <c r="G23" s="45"/>
      <c r="H23" s="45"/>
      <c r="I23" s="45"/>
      <c r="J23" s="3"/>
    </row>
    <row r="24" spans="1:10" ht="12.75" customHeight="1">
      <c r="A24" s="164"/>
      <c r="B24" s="266" t="s">
        <v>25</v>
      </c>
      <c r="C24" s="267"/>
      <c r="D24" s="37" t="s">
        <v>9</v>
      </c>
      <c r="E24" s="249"/>
      <c r="F24" s="251"/>
      <c r="G24" s="45"/>
      <c r="H24" s="45"/>
      <c r="I24" s="45"/>
      <c r="J24" s="3"/>
    </row>
    <row r="25" spans="1:10" ht="12.75">
      <c r="A25" s="164"/>
      <c r="B25" s="268"/>
      <c r="C25" s="269"/>
      <c r="D25" s="37" t="s">
        <v>26</v>
      </c>
      <c r="E25" s="249"/>
      <c r="F25" s="251"/>
      <c r="G25" s="45"/>
      <c r="H25" s="45"/>
      <c r="I25" s="45"/>
      <c r="J25" s="3"/>
    </row>
    <row r="26" spans="1:10" ht="17.25" customHeight="1">
      <c r="A26" s="164"/>
      <c r="B26" s="270"/>
      <c r="C26" s="271"/>
      <c r="D26" s="37" t="s">
        <v>27</v>
      </c>
      <c r="E26" s="249" t="s">
        <v>183</v>
      </c>
      <c r="F26" s="251"/>
      <c r="G26" s="45"/>
      <c r="H26" s="45"/>
      <c r="I26" s="45"/>
      <c r="J26" s="3"/>
    </row>
    <row r="27" spans="1:10" ht="12.75">
      <c r="A27" s="3"/>
      <c r="B27" s="3"/>
      <c r="C27" s="3"/>
      <c r="D27" s="45"/>
      <c r="E27" s="45"/>
      <c r="F27" s="45"/>
      <c r="G27" s="45"/>
      <c r="H27" s="45"/>
      <c r="I27" s="45"/>
      <c r="J27" s="3"/>
    </row>
  </sheetData>
  <sheetProtection/>
  <mergeCells count="12">
    <mergeCell ref="E24:F24"/>
    <mergeCell ref="E25:F25"/>
    <mergeCell ref="E26:F26"/>
    <mergeCell ref="B24:C26"/>
    <mergeCell ref="C8:I8"/>
    <mergeCell ref="A20:B20"/>
    <mergeCell ref="B6:F6"/>
    <mergeCell ref="A18:B18"/>
    <mergeCell ref="I10:I11"/>
    <mergeCell ref="H6:I6"/>
    <mergeCell ref="A8:B10"/>
    <mergeCell ref="A19:B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8.140625" style="26" customWidth="1"/>
    <col min="9" max="9" width="13.140625" style="57" customWidth="1"/>
  </cols>
  <sheetData>
    <row r="2" spans="1:9" s="25" customFormat="1" ht="15.75">
      <c r="A2" s="89" t="s">
        <v>111</v>
      </c>
      <c r="D2" s="30"/>
      <c r="E2" s="30"/>
      <c r="F2" s="30"/>
      <c r="G2" s="30"/>
      <c r="H2" s="30"/>
      <c r="I2" s="49"/>
    </row>
    <row r="3" spans="1:10" ht="13.5" thickBot="1">
      <c r="A3" s="27"/>
      <c r="B3" s="2"/>
      <c r="C3" s="2"/>
      <c r="D3" s="27"/>
      <c r="E3" s="27"/>
      <c r="F3" s="35"/>
      <c r="G3" s="36"/>
      <c r="H3" s="31"/>
      <c r="I3" s="50" t="s">
        <v>67</v>
      </c>
      <c r="J3" s="3"/>
    </row>
    <row r="4" spans="1:10" s="43" customFormat="1" ht="12.75">
      <c r="A4" s="38"/>
      <c r="B4" s="13"/>
      <c r="C4" s="13"/>
      <c r="D4" s="39"/>
      <c r="E4" s="39"/>
      <c r="F4" s="40"/>
      <c r="G4" s="40"/>
      <c r="H4" s="41"/>
      <c r="I4" s="51"/>
      <c r="J4" s="42"/>
    </row>
    <row r="5" spans="1:10" ht="12.75">
      <c r="A5" s="28" t="s">
        <v>28</v>
      </c>
      <c r="B5" s="92" t="s">
        <v>132</v>
      </c>
      <c r="C5" s="179"/>
      <c r="D5" s="179"/>
      <c r="E5" s="179"/>
      <c r="F5" s="179"/>
      <c r="G5" s="180"/>
      <c r="H5" s="10" t="s">
        <v>29</v>
      </c>
      <c r="I5" s="66" t="s">
        <v>140</v>
      </c>
      <c r="J5" s="3"/>
    </row>
    <row r="6" spans="1:10" ht="24.75" customHeight="1">
      <c r="A6" s="28" t="s">
        <v>1</v>
      </c>
      <c r="B6" s="92" t="s">
        <v>131</v>
      </c>
      <c r="C6" s="181"/>
      <c r="D6" s="181"/>
      <c r="E6" s="181"/>
      <c r="F6" s="181"/>
      <c r="G6" s="182"/>
      <c r="H6" s="10" t="s">
        <v>71</v>
      </c>
      <c r="I6" s="66" t="s">
        <v>141</v>
      </c>
      <c r="J6" s="3"/>
    </row>
    <row r="7" spans="1:10" s="60" customFormat="1" ht="12.75">
      <c r="A7" s="259" t="s">
        <v>112</v>
      </c>
      <c r="B7" s="286" t="s">
        <v>68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50</v>
      </c>
      <c r="H7" s="22" t="s">
        <v>102</v>
      </c>
      <c r="I7" s="52" t="s">
        <v>103</v>
      </c>
      <c r="J7" s="59"/>
    </row>
    <row r="8" spans="1:10" s="62" customFormat="1" ht="12.75">
      <c r="A8" s="261"/>
      <c r="B8" s="287"/>
      <c r="C8" s="16" t="s">
        <v>7</v>
      </c>
      <c r="D8" s="16" t="s">
        <v>31</v>
      </c>
      <c r="E8" s="16" t="s">
        <v>66</v>
      </c>
      <c r="F8" s="16" t="s">
        <v>66</v>
      </c>
      <c r="G8" s="16" t="s">
        <v>66</v>
      </c>
      <c r="H8" s="16" t="s">
        <v>7</v>
      </c>
      <c r="I8" s="280" t="s">
        <v>8</v>
      </c>
      <c r="J8" s="61"/>
    </row>
    <row r="9" spans="1:10" s="62" customFormat="1" ht="45">
      <c r="A9" s="263"/>
      <c r="B9" s="288"/>
      <c r="C9" s="17" t="s">
        <v>148</v>
      </c>
      <c r="D9" s="17" t="s">
        <v>149</v>
      </c>
      <c r="E9" s="17" t="s">
        <v>150</v>
      </c>
      <c r="F9" s="17" t="s">
        <v>151</v>
      </c>
      <c r="G9" s="17" t="s">
        <v>168</v>
      </c>
      <c r="H9" s="17" t="s">
        <v>169</v>
      </c>
      <c r="I9" s="281"/>
      <c r="J9" s="61"/>
    </row>
    <row r="10" spans="1:10" ht="12.75">
      <c r="A10" s="29">
        <v>600</v>
      </c>
      <c r="B10" s="6" t="s">
        <v>10</v>
      </c>
      <c r="C10" s="186">
        <v>83233.5</v>
      </c>
      <c r="D10" s="63">
        <v>109000</v>
      </c>
      <c r="E10" s="63">
        <v>109000</v>
      </c>
      <c r="F10" s="63">
        <v>88025</v>
      </c>
      <c r="G10" s="63">
        <v>88025</v>
      </c>
      <c r="H10" s="63">
        <v>80917.9</v>
      </c>
      <c r="I10" s="48">
        <f>H10-G10</f>
        <v>-7107.100000000006</v>
      </c>
      <c r="J10" s="3"/>
    </row>
    <row r="11" spans="1:10" ht="12.75">
      <c r="A11" s="29">
        <v>601</v>
      </c>
      <c r="B11" s="6" t="s">
        <v>11</v>
      </c>
      <c r="C11" s="186">
        <v>13872.2</v>
      </c>
      <c r="D11" s="63">
        <v>24000</v>
      </c>
      <c r="E11" s="63">
        <v>24000</v>
      </c>
      <c r="F11" s="63">
        <v>20975</v>
      </c>
      <c r="G11" s="63">
        <v>20975</v>
      </c>
      <c r="H11" s="63">
        <v>13395.6</v>
      </c>
      <c r="I11" s="48">
        <f aca="true" t="shared" si="0" ref="I11:I16">H11-G11</f>
        <v>-7579.4</v>
      </c>
      <c r="J11" s="3"/>
    </row>
    <row r="12" spans="1:10" ht="12.75">
      <c r="A12" s="29">
        <v>602</v>
      </c>
      <c r="B12" s="6" t="s">
        <v>12</v>
      </c>
      <c r="C12" s="186">
        <v>26099</v>
      </c>
      <c r="D12" s="63">
        <v>30000</v>
      </c>
      <c r="E12" s="63">
        <v>30000</v>
      </c>
      <c r="F12" s="63">
        <v>40000</v>
      </c>
      <c r="G12" s="63">
        <v>40000</v>
      </c>
      <c r="H12" s="63">
        <v>36684.5</v>
      </c>
      <c r="I12" s="48">
        <f t="shared" si="0"/>
        <v>-3315.5</v>
      </c>
      <c r="J12" s="3"/>
    </row>
    <row r="13" spans="1:10" ht="12.75">
      <c r="A13" s="29">
        <v>603</v>
      </c>
      <c r="B13" s="6" t="s">
        <v>13</v>
      </c>
      <c r="C13" s="63"/>
      <c r="D13" s="63"/>
      <c r="E13" s="63"/>
      <c r="F13" s="63"/>
      <c r="G13" s="63"/>
      <c r="H13" s="63"/>
      <c r="I13" s="48">
        <f t="shared" si="0"/>
        <v>0</v>
      </c>
      <c r="J13" s="3"/>
    </row>
    <row r="14" spans="1:10" ht="12.75">
      <c r="A14" s="29">
        <v>604</v>
      </c>
      <c r="B14" s="6" t="s">
        <v>14</v>
      </c>
      <c r="C14" s="63"/>
      <c r="D14" s="63"/>
      <c r="E14" s="63"/>
      <c r="F14" s="63"/>
      <c r="G14" s="63"/>
      <c r="H14" s="63"/>
      <c r="I14" s="48">
        <f t="shared" si="0"/>
        <v>0</v>
      </c>
      <c r="J14" s="3"/>
    </row>
    <row r="15" spans="1:10" ht="12.75">
      <c r="A15" s="29">
        <v>605</v>
      </c>
      <c r="B15" s="6" t="s">
        <v>15</v>
      </c>
      <c r="C15" s="63"/>
      <c r="D15" s="63"/>
      <c r="E15" s="63"/>
      <c r="F15" s="63"/>
      <c r="G15" s="63"/>
      <c r="H15" s="63"/>
      <c r="I15" s="48">
        <f t="shared" si="0"/>
        <v>0</v>
      </c>
      <c r="J15" s="3"/>
    </row>
    <row r="16" spans="1:10" ht="12.75">
      <c r="A16" s="29">
        <v>606</v>
      </c>
      <c r="B16" s="6" t="s">
        <v>16</v>
      </c>
      <c r="C16" s="63"/>
      <c r="D16" s="63"/>
      <c r="E16" s="63"/>
      <c r="F16" s="63"/>
      <c r="G16" s="63"/>
      <c r="H16" s="186"/>
      <c r="I16" s="48">
        <f t="shared" si="0"/>
        <v>0</v>
      </c>
      <c r="J16" s="3"/>
    </row>
    <row r="17" spans="1:10" s="72" customFormat="1" ht="12.75">
      <c r="A17" s="67" t="s">
        <v>17</v>
      </c>
      <c r="B17" s="74" t="s">
        <v>18</v>
      </c>
      <c r="C17" s="75">
        <f>SUM(C10:C16)</f>
        <v>123204.7</v>
      </c>
      <c r="D17" s="75">
        <f aca="true" t="shared" si="1" ref="D17:I17">SUM(D10:D16)</f>
        <v>163000</v>
      </c>
      <c r="E17" s="75">
        <f t="shared" si="1"/>
        <v>163000</v>
      </c>
      <c r="F17" s="75">
        <f t="shared" si="1"/>
        <v>149000</v>
      </c>
      <c r="G17" s="75">
        <f t="shared" si="1"/>
        <v>149000</v>
      </c>
      <c r="H17" s="75">
        <f t="shared" si="1"/>
        <v>130998</v>
      </c>
      <c r="I17" s="76">
        <f t="shared" si="1"/>
        <v>-18002.000000000007</v>
      </c>
      <c r="J17" s="71"/>
    </row>
    <row r="18" spans="1:10" ht="12.75">
      <c r="A18" s="29">
        <v>230</v>
      </c>
      <c r="B18" s="6" t="s">
        <v>19</v>
      </c>
      <c r="C18" s="63"/>
      <c r="D18" s="63"/>
      <c r="E18" s="63"/>
      <c r="F18" s="63"/>
      <c r="G18" s="63"/>
      <c r="H18" s="63"/>
      <c r="I18" s="48">
        <f>H18-G18</f>
        <v>0</v>
      </c>
      <c r="J18" s="3"/>
    </row>
    <row r="19" spans="1:10" ht="12.75">
      <c r="A19" s="29">
        <v>231</v>
      </c>
      <c r="B19" s="6" t="s">
        <v>20</v>
      </c>
      <c r="C19" s="186">
        <v>2224.3</v>
      </c>
      <c r="D19" s="63">
        <v>10000</v>
      </c>
      <c r="E19" s="63">
        <v>10000</v>
      </c>
      <c r="F19" s="63">
        <v>9000</v>
      </c>
      <c r="G19" s="63">
        <v>9000</v>
      </c>
      <c r="H19" s="186">
        <v>8403.9</v>
      </c>
      <c r="I19" s="48">
        <f>H19-G19</f>
        <v>-596.1000000000004</v>
      </c>
      <c r="J19" s="3"/>
    </row>
    <row r="20" spans="1:10" ht="12.75">
      <c r="A20" s="29">
        <v>232</v>
      </c>
      <c r="B20" s="6" t="s">
        <v>21</v>
      </c>
      <c r="C20" s="63"/>
      <c r="D20" s="63"/>
      <c r="E20" s="63"/>
      <c r="F20" s="63"/>
      <c r="G20" s="63"/>
      <c r="H20" s="63"/>
      <c r="I20" s="48">
        <f>H20-G20</f>
        <v>0</v>
      </c>
      <c r="J20" s="3"/>
    </row>
    <row r="21" spans="1:10" ht="12.75">
      <c r="A21" s="46" t="s">
        <v>22</v>
      </c>
      <c r="B21" s="58" t="s">
        <v>51</v>
      </c>
      <c r="C21" s="47">
        <f>SUM(C18:C20)</f>
        <v>2224.3</v>
      </c>
      <c r="D21" s="47">
        <f aca="true" t="shared" si="2" ref="D21:I21">SUM(D18:D20)</f>
        <v>10000</v>
      </c>
      <c r="E21" s="47">
        <f t="shared" si="2"/>
        <v>10000</v>
      </c>
      <c r="F21" s="47">
        <f t="shared" si="2"/>
        <v>9000</v>
      </c>
      <c r="G21" s="47">
        <f t="shared" si="2"/>
        <v>9000</v>
      </c>
      <c r="H21" s="47">
        <f t="shared" si="2"/>
        <v>8403.9</v>
      </c>
      <c r="I21" s="53">
        <f t="shared" si="2"/>
        <v>-596.1000000000004</v>
      </c>
      <c r="J21" s="3"/>
    </row>
    <row r="22" spans="1:10" ht="12.75">
      <c r="A22" s="29">
        <v>230</v>
      </c>
      <c r="B22" s="6" t="s">
        <v>19</v>
      </c>
      <c r="C22" s="64"/>
      <c r="D22" s="64"/>
      <c r="E22" s="64"/>
      <c r="F22" s="64"/>
      <c r="G22" s="64"/>
      <c r="H22" s="64"/>
      <c r="I22" s="48">
        <f>H22-G22</f>
        <v>0</v>
      </c>
      <c r="J22" s="3"/>
    </row>
    <row r="23" spans="1:10" ht="12.75">
      <c r="A23" s="29">
        <v>231</v>
      </c>
      <c r="B23" s="6" t="s">
        <v>20</v>
      </c>
      <c r="C23" s="64"/>
      <c r="D23" s="64"/>
      <c r="E23" s="64"/>
      <c r="F23" s="64"/>
      <c r="G23" s="64"/>
      <c r="H23" s="64"/>
      <c r="I23" s="48">
        <f>H23-G23</f>
        <v>0</v>
      </c>
      <c r="J23" s="3"/>
    </row>
    <row r="24" spans="1:10" ht="12.75">
      <c r="A24" s="29">
        <v>232</v>
      </c>
      <c r="B24" s="6" t="s">
        <v>21</v>
      </c>
      <c r="C24" s="64"/>
      <c r="D24" s="64"/>
      <c r="E24" s="64"/>
      <c r="F24" s="64"/>
      <c r="G24" s="64"/>
      <c r="H24" s="64"/>
      <c r="I24" s="48">
        <f>H24-G24</f>
        <v>0</v>
      </c>
      <c r="J24" s="3"/>
    </row>
    <row r="25" spans="1:10" ht="12.75">
      <c r="A25" s="46" t="s">
        <v>22</v>
      </c>
      <c r="B25" s="58" t="s">
        <v>52</v>
      </c>
      <c r="C25" s="47">
        <f>SUM(C22:C24)</f>
        <v>0</v>
      </c>
      <c r="D25" s="47">
        <f aca="true" t="shared" si="3" ref="D25:I25">SUM(D22:D24)</f>
        <v>0</v>
      </c>
      <c r="E25" s="47">
        <f t="shared" si="3"/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53">
        <f t="shared" si="3"/>
        <v>0</v>
      </c>
      <c r="J25" s="3"/>
    </row>
    <row r="26" spans="1:10" s="72" customFormat="1" ht="12.75">
      <c r="A26" s="67" t="s">
        <v>23</v>
      </c>
      <c r="B26" s="68" t="s">
        <v>72</v>
      </c>
      <c r="C26" s="69">
        <f aca="true" t="shared" si="4" ref="C26:I26">C21+C25</f>
        <v>2224.3</v>
      </c>
      <c r="D26" s="69">
        <f t="shared" si="4"/>
        <v>10000</v>
      </c>
      <c r="E26" s="69">
        <f t="shared" si="4"/>
        <v>10000</v>
      </c>
      <c r="F26" s="69">
        <f t="shared" si="4"/>
        <v>9000</v>
      </c>
      <c r="G26" s="69">
        <f t="shared" si="4"/>
        <v>9000</v>
      </c>
      <c r="H26" s="69">
        <f t="shared" si="4"/>
        <v>8403.9</v>
      </c>
      <c r="I26" s="70">
        <f t="shared" si="4"/>
        <v>-596.1000000000004</v>
      </c>
      <c r="J26" s="71"/>
    </row>
    <row r="27" spans="1:9" ht="12.75">
      <c r="A27" s="282" t="s">
        <v>54</v>
      </c>
      <c r="B27" s="283"/>
      <c r="C27" s="32"/>
      <c r="D27" s="32"/>
      <c r="E27" s="32"/>
      <c r="F27" s="32"/>
      <c r="G27" s="32"/>
      <c r="H27" s="65">
        <v>0</v>
      </c>
      <c r="I27" s="54"/>
    </row>
    <row r="28" spans="1:9" s="72" customFormat="1" ht="18.75" customHeight="1" thickBot="1">
      <c r="A28" s="284" t="s">
        <v>55</v>
      </c>
      <c r="B28" s="285"/>
      <c r="C28" s="73">
        <f aca="true" t="shared" si="5" ref="C28:I28">C17+C26+C27</f>
        <v>125429</v>
      </c>
      <c r="D28" s="73">
        <f t="shared" si="5"/>
        <v>173000</v>
      </c>
      <c r="E28" s="73">
        <f t="shared" si="5"/>
        <v>173000</v>
      </c>
      <c r="F28" s="73">
        <f t="shared" si="5"/>
        <v>158000</v>
      </c>
      <c r="G28" s="73">
        <f t="shared" si="5"/>
        <v>158000</v>
      </c>
      <c r="H28" s="73">
        <f t="shared" si="5"/>
        <v>139401.9</v>
      </c>
      <c r="I28" s="165">
        <f t="shared" si="5"/>
        <v>-18598.100000000006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5"/>
    </row>
    <row r="30" spans="1:9" ht="11.25" customHeight="1">
      <c r="A30" s="8"/>
      <c r="B30" s="4"/>
      <c r="C30" s="4"/>
      <c r="D30" s="33"/>
      <c r="E30" s="33"/>
      <c r="F30" s="33"/>
      <c r="G30" s="33"/>
      <c r="H30" s="33"/>
      <c r="I30" s="55"/>
    </row>
    <row r="32" spans="1:9" ht="17.25" customHeight="1">
      <c r="A32" s="277" t="s">
        <v>24</v>
      </c>
      <c r="B32" s="187" t="s">
        <v>133</v>
      </c>
      <c r="C32" s="266" t="s">
        <v>25</v>
      </c>
      <c r="D32" s="267"/>
      <c r="E32" s="37" t="s">
        <v>9</v>
      </c>
      <c r="F32" s="249"/>
      <c r="G32" s="251"/>
      <c r="H32" s="34"/>
      <c r="I32" s="56"/>
    </row>
    <row r="33" spans="1:9" ht="19.5" customHeight="1">
      <c r="A33" s="278"/>
      <c r="B33" s="163" t="s">
        <v>26</v>
      </c>
      <c r="C33" s="268"/>
      <c r="D33" s="269"/>
      <c r="E33" s="37" t="s">
        <v>26</v>
      </c>
      <c r="F33" s="249"/>
      <c r="G33" s="251"/>
      <c r="H33" s="34"/>
      <c r="I33" s="56"/>
    </row>
    <row r="34" spans="1:9" ht="21.75" customHeight="1">
      <c r="A34" s="279"/>
      <c r="B34" s="92" t="s">
        <v>183</v>
      </c>
      <c r="C34" s="270"/>
      <c r="D34" s="271"/>
      <c r="E34" s="37" t="s">
        <v>27</v>
      </c>
      <c r="F34" s="249"/>
      <c r="G34" s="251"/>
      <c r="H34" s="34"/>
      <c r="I34" s="56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tabSelected="1" zoomScale="90" zoomScaleNormal="90" zoomScalePageLayoutView="0" workbookViewId="0" topLeftCell="A1">
      <selection activeCell="J29" sqref="J29"/>
    </sheetView>
  </sheetViews>
  <sheetFormatPr defaultColWidth="9.140625" defaultRowHeight="12.75"/>
  <cols>
    <col min="1" max="1" width="14.00390625" style="0" customWidth="1"/>
    <col min="2" max="2" width="40.57421875" style="0" customWidth="1"/>
    <col min="3" max="3" width="17.421875" style="0" customWidth="1"/>
    <col min="4" max="4" width="15.0039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0.4218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100" customFormat="1" ht="15.75">
      <c r="A2" s="103" t="s">
        <v>107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s="100" customFormat="1" ht="15.75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>
      <c r="A4" s="107" t="s">
        <v>28</v>
      </c>
      <c r="B4" s="162" t="s">
        <v>132</v>
      </c>
      <c r="C4" s="106" t="s">
        <v>29</v>
      </c>
      <c r="D4" s="93">
        <v>14</v>
      </c>
      <c r="E4" s="7"/>
      <c r="F4" s="7"/>
      <c r="G4" s="7"/>
      <c r="H4" s="7"/>
      <c r="I4" s="7"/>
      <c r="J4" s="7"/>
      <c r="K4" s="9"/>
      <c r="L4" s="9"/>
      <c r="M4" s="9"/>
      <c r="N4" s="9"/>
    </row>
    <row r="5" spans="1:14" ht="15">
      <c r="A5" s="94"/>
      <c r="B5" s="95"/>
      <c r="C5" s="95"/>
      <c r="D5" s="95"/>
      <c r="E5" s="7"/>
      <c r="F5" s="7"/>
      <c r="G5" s="7"/>
      <c r="H5" s="7"/>
      <c r="I5" s="7"/>
      <c r="J5" s="7"/>
      <c r="K5" s="9"/>
      <c r="L5" s="9"/>
      <c r="M5" s="9"/>
      <c r="N5" s="9"/>
    </row>
    <row r="6" spans="1:14" ht="15">
      <c r="A6" s="107" t="s">
        <v>1</v>
      </c>
      <c r="B6" s="162" t="s">
        <v>134</v>
      </c>
      <c r="C6" s="106" t="s">
        <v>71</v>
      </c>
      <c r="D6" s="93">
        <v>3350</v>
      </c>
      <c r="E6" s="102"/>
      <c r="F6" s="101"/>
      <c r="G6" s="101"/>
      <c r="H6" s="101"/>
      <c r="I6" s="101"/>
      <c r="J6" s="101"/>
      <c r="K6" s="9"/>
      <c r="L6" s="9"/>
      <c r="M6" s="9"/>
      <c r="N6" s="9"/>
    </row>
    <row r="7" spans="1:2" ht="15.75" thickBot="1">
      <c r="A7" s="304"/>
      <c r="B7" s="305"/>
    </row>
    <row r="8" spans="1:19" s="185" customFormat="1" ht="16.5" thickBot="1">
      <c r="A8" s="183"/>
      <c r="B8" s="184" t="s">
        <v>67</v>
      </c>
      <c r="C8" s="184"/>
      <c r="D8" s="184"/>
      <c r="E8" s="184"/>
      <c r="F8" s="184" t="s">
        <v>114</v>
      </c>
      <c r="G8" s="184"/>
      <c r="H8" s="184"/>
      <c r="I8" s="184" t="s">
        <v>115</v>
      </c>
      <c r="J8" s="184"/>
      <c r="K8" s="184"/>
      <c r="L8" s="184" t="s">
        <v>116</v>
      </c>
      <c r="M8" s="184"/>
      <c r="N8" s="184"/>
      <c r="O8" s="184" t="s">
        <v>117</v>
      </c>
      <c r="P8" s="314" t="s">
        <v>121</v>
      </c>
      <c r="Q8" s="315"/>
      <c r="R8" s="316"/>
      <c r="S8" s="301" t="s">
        <v>42</v>
      </c>
    </row>
    <row r="9" spans="1:19" s="108" customFormat="1" ht="33" customHeight="1">
      <c r="A9" s="295" t="s">
        <v>0</v>
      </c>
      <c r="B9" s="297" t="s">
        <v>92</v>
      </c>
      <c r="C9" s="299" t="s">
        <v>94</v>
      </c>
      <c r="D9" s="291" t="s">
        <v>153</v>
      </c>
      <c r="E9" s="293" t="s">
        <v>122</v>
      </c>
      <c r="F9" s="289" t="s">
        <v>123</v>
      </c>
      <c r="G9" s="291" t="s">
        <v>154</v>
      </c>
      <c r="H9" s="293" t="s">
        <v>124</v>
      </c>
      <c r="I9" s="289" t="s">
        <v>125</v>
      </c>
      <c r="J9" s="291" t="s">
        <v>126</v>
      </c>
      <c r="K9" s="293" t="s">
        <v>127</v>
      </c>
      <c r="L9" s="289" t="s">
        <v>128</v>
      </c>
      <c r="M9" s="291" t="s">
        <v>170</v>
      </c>
      <c r="N9" s="293" t="s">
        <v>171</v>
      </c>
      <c r="O9" s="289" t="s">
        <v>177</v>
      </c>
      <c r="P9" s="306" t="s">
        <v>118</v>
      </c>
      <c r="Q9" s="308" t="s">
        <v>119</v>
      </c>
      <c r="R9" s="312" t="s">
        <v>120</v>
      </c>
      <c r="S9" s="302"/>
    </row>
    <row r="10" spans="1:19" s="108" customFormat="1" ht="27" customHeight="1">
      <c r="A10" s="296"/>
      <c r="B10" s="298"/>
      <c r="C10" s="300"/>
      <c r="D10" s="292"/>
      <c r="E10" s="294"/>
      <c r="F10" s="290"/>
      <c r="G10" s="292"/>
      <c r="H10" s="294"/>
      <c r="I10" s="290"/>
      <c r="J10" s="292"/>
      <c r="K10" s="294"/>
      <c r="L10" s="290"/>
      <c r="M10" s="292"/>
      <c r="N10" s="294"/>
      <c r="O10" s="290"/>
      <c r="P10" s="307"/>
      <c r="Q10" s="309"/>
      <c r="R10" s="313"/>
      <c r="S10" s="303"/>
    </row>
    <row r="11" spans="1:19" s="60" customFormat="1" ht="69.75" customHeight="1">
      <c r="A11" s="196" t="s">
        <v>95</v>
      </c>
      <c r="B11" s="197" t="s">
        <v>135</v>
      </c>
      <c r="C11" s="189" t="s">
        <v>136</v>
      </c>
      <c r="D11" s="198">
        <v>7664</v>
      </c>
      <c r="E11" s="199">
        <v>83000</v>
      </c>
      <c r="F11" s="200">
        <f>E11/D11</f>
        <v>10.829853862212943</v>
      </c>
      <c r="G11" s="198">
        <v>7950</v>
      </c>
      <c r="H11" s="199">
        <v>114610</v>
      </c>
      <c r="I11" s="200">
        <f>H11/G11</f>
        <v>14.416352201257862</v>
      </c>
      <c r="J11" s="198">
        <v>7900</v>
      </c>
      <c r="K11" s="199">
        <v>106000</v>
      </c>
      <c r="L11" s="200">
        <f>K11/J11</f>
        <v>13.417721518987342</v>
      </c>
      <c r="M11" s="198">
        <v>6541</v>
      </c>
      <c r="N11" s="199">
        <v>92881.9</v>
      </c>
      <c r="O11" s="200">
        <f>N11/M11</f>
        <v>14.199954135453293</v>
      </c>
      <c r="P11" s="201">
        <f>O11-F11</f>
        <v>3.37010027324035</v>
      </c>
      <c r="Q11" s="202">
        <f>O11-I11</f>
        <v>-0.21639806580456877</v>
      </c>
      <c r="R11" s="203">
        <f>O11-L11</f>
        <v>0.7822326164659508</v>
      </c>
      <c r="S11" s="204" t="s">
        <v>184</v>
      </c>
    </row>
    <row r="12" spans="1:19" s="60" customFormat="1" ht="22.5">
      <c r="A12" s="196" t="s">
        <v>96</v>
      </c>
      <c r="B12" s="197" t="s">
        <v>137</v>
      </c>
      <c r="C12" s="189" t="s">
        <v>164</v>
      </c>
      <c r="D12" s="198">
        <v>53</v>
      </c>
      <c r="E12" s="199">
        <v>37629</v>
      </c>
      <c r="F12" s="203">
        <f>E12/D12</f>
        <v>709.9811320754717</v>
      </c>
      <c r="G12" s="198">
        <v>53</v>
      </c>
      <c r="H12" s="199">
        <v>51900</v>
      </c>
      <c r="I12" s="203">
        <f>H12/G12</f>
        <v>979.2452830188679</v>
      </c>
      <c r="J12" s="198">
        <v>53</v>
      </c>
      <c r="K12" s="199">
        <v>45500</v>
      </c>
      <c r="L12" s="200">
        <f>K12/J12</f>
        <v>858.4905660377359</v>
      </c>
      <c r="M12" s="198">
        <v>53</v>
      </c>
      <c r="N12" s="199">
        <v>40000</v>
      </c>
      <c r="O12" s="203">
        <f>N12/M12</f>
        <v>754.7169811320755</v>
      </c>
      <c r="P12" s="201">
        <f>O12-F12</f>
        <v>44.7358490566038</v>
      </c>
      <c r="Q12" s="202">
        <f>O12-I12</f>
        <v>-224.5283018867924</v>
      </c>
      <c r="R12" s="203">
        <f>O12-L12</f>
        <v>-103.77358490566041</v>
      </c>
      <c r="S12" s="204" t="s">
        <v>165</v>
      </c>
    </row>
    <row r="13" spans="1:19" s="60" customFormat="1" ht="52.5" customHeight="1">
      <c r="A13" s="196" t="s">
        <v>152</v>
      </c>
      <c r="B13" s="197" t="s">
        <v>155</v>
      </c>
      <c r="C13" s="189" t="s">
        <v>156</v>
      </c>
      <c r="D13" s="198">
        <v>430</v>
      </c>
      <c r="E13" s="199">
        <v>4800</v>
      </c>
      <c r="F13" s="200">
        <f>E13/D13</f>
        <v>11.162790697674419</v>
      </c>
      <c r="G13" s="198">
        <v>450</v>
      </c>
      <c r="H13" s="199">
        <v>6490</v>
      </c>
      <c r="I13" s="200">
        <f>H13/G13</f>
        <v>14.422222222222222</v>
      </c>
      <c r="J13" s="198">
        <v>500</v>
      </c>
      <c r="K13" s="199">
        <v>6500</v>
      </c>
      <c r="L13" s="200">
        <f>K13/J13</f>
        <v>13</v>
      </c>
      <c r="M13" s="198">
        <v>502</v>
      </c>
      <c r="N13" s="199">
        <v>6520</v>
      </c>
      <c r="O13" s="200">
        <f>N13/M13</f>
        <v>12.98804780876494</v>
      </c>
      <c r="P13" s="201">
        <f>O13-F13</f>
        <v>1.8252571110905205</v>
      </c>
      <c r="Q13" s="202">
        <f>O13-I13</f>
        <v>-1.4341744134572831</v>
      </c>
      <c r="R13" s="203">
        <f>O13-L13</f>
        <v>-0.011952191235060639</v>
      </c>
      <c r="S13" s="204" t="s">
        <v>176</v>
      </c>
    </row>
    <row r="14" spans="1:19" s="60" customFormat="1" ht="13.5" thickBot="1">
      <c r="A14" s="205"/>
      <c r="B14" s="206"/>
      <c r="C14" s="207"/>
      <c r="D14" s="208"/>
      <c r="E14" s="209">
        <f>SUM(E11:E13)</f>
        <v>125429</v>
      </c>
      <c r="F14" s="210"/>
      <c r="G14" s="208"/>
      <c r="H14" s="209">
        <f>SUM(H11:H13)</f>
        <v>173000</v>
      </c>
      <c r="I14" s="210"/>
      <c r="J14" s="208"/>
      <c r="K14" s="209">
        <f>SUM(K11:K13)</f>
        <v>158000</v>
      </c>
      <c r="L14" s="210"/>
      <c r="M14" s="208"/>
      <c r="N14" s="248">
        <f>SUM(N11:N13)</f>
        <v>139401.9</v>
      </c>
      <c r="O14" s="210"/>
      <c r="P14" s="211">
        <f>O14-F14</f>
        <v>0</v>
      </c>
      <c r="Q14" s="212">
        <f>O14-I14</f>
        <v>0</v>
      </c>
      <c r="R14" s="210">
        <f>O14-L14</f>
        <v>0</v>
      </c>
      <c r="S14" s="213" t="s">
        <v>84</v>
      </c>
    </row>
    <row r="15" spans="1:19" s="43" customFormat="1" ht="13.5" thickTop="1">
      <c r="A15" s="214"/>
      <c r="B15" s="215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</row>
    <row r="16" spans="1:12" ht="13.5" thickBot="1">
      <c r="A16" s="310" t="s">
        <v>106</v>
      </c>
      <c r="B16" s="311"/>
      <c r="C16" s="311"/>
      <c r="D16" s="311"/>
      <c r="E16" s="311"/>
      <c r="F16" s="311"/>
      <c r="L16" s="188"/>
    </row>
    <row r="17" spans="1:6" ht="34.5" thickTop="1">
      <c r="A17" s="176" t="s">
        <v>0</v>
      </c>
      <c r="B17" s="166" t="s">
        <v>92</v>
      </c>
      <c r="C17" s="167" t="s">
        <v>104</v>
      </c>
      <c r="D17" s="167" t="s">
        <v>74</v>
      </c>
      <c r="E17" s="167" t="s">
        <v>105</v>
      </c>
      <c r="F17" s="168" t="s">
        <v>42</v>
      </c>
    </row>
    <row r="18" spans="1:13" ht="12.75">
      <c r="A18" s="177" t="s">
        <v>95</v>
      </c>
      <c r="B18" s="92" t="s">
        <v>113</v>
      </c>
      <c r="C18" s="91"/>
      <c r="D18" s="91"/>
      <c r="E18" s="97">
        <v>0</v>
      </c>
      <c r="F18" s="169"/>
      <c r="G18" s="188"/>
      <c r="H18" s="188"/>
      <c r="J18" s="188"/>
      <c r="M18" s="188"/>
    </row>
    <row r="19" spans="1:13" ht="13.5" thickBot="1">
      <c r="A19" s="178" t="s">
        <v>56</v>
      </c>
      <c r="B19" s="170" t="s">
        <v>97</v>
      </c>
      <c r="C19" s="171"/>
      <c r="D19" s="171"/>
      <c r="E19" s="172">
        <v>0</v>
      </c>
      <c r="F19" s="173"/>
      <c r="H19" s="188"/>
      <c r="J19" s="188"/>
      <c r="L19" s="188"/>
      <c r="M19" s="188"/>
    </row>
    <row r="20" spans="1:17" s="43" customFormat="1" ht="13.5" thickTop="1">
      <c r="A20" s="35"/>
      <c r="B20" s="18"/>
      <c r="C20" s="35"/>
      <c r="D20" s="35"/>
      <c r="E20" s="96"/>
      <c r="F20" s="35"/>
      <c r="M20" s="247"/>
      <c r="Q20" s="190"/>
    </row>
    <row r="21" spans="1:15" s="43" customFormat="1" ht="12.75">
      <c r="A21" s="35"/>
      <c r="B21" s="18"/>
      <c r="C21" s="35"/>
      <c r="D21" s="35"/>
      <c r="E21" s="96"/>
      <c r="F21" s="35"/>
      <c r="M21" s="188"/>
      <c r="N21" s="193"/>
      <c r="O21" s="190"/>
    </row>
    <row r="22" spans="1:13" s="43" customFormat="1" ht="12.75">
      <c r="A22" s="35"/>
      <c r="B22" s="18"/>
      <c r="C22" s="35"/>
      <c r="D22" s="35"/>
      <c r="E22" s="96"/>
      <c r="F22" s="35"/>
      <c r="M22" s="188"/>
    </row>
    <row r="23" spans="1:14" s="43" customFormat="1" ht="12.75">
      <c r="A23" s="35"/>
      <c r="B23" s="18"/>
      <c r="C23" s="35"/>
      <c r="D23" s="35"/>
      <c r="E23" s="96"/>
      <c r="F23" s="35"/>
      <c r="N23" s="190"/>
    </row>
    <row r="24" spans="1:11" ht="12.75">
      <c r="A24" s="317" t="s">
        <v>24</v>
      </c>
      <c r="B24" s="318"/>
      <c r="C24" s="90" t="s">
        <v>9</v>
      </c>
      <c r="D24" s="249" t="s">
        <v>138</v>
      </c>
      <c r="E24" s="251"/>
      <c r="F24" s="323" t="s">
        <v>25</v>
      </c>
      <c r="G24" s="90" t="s">
        <v>9</v>
      </c>
      <c r="H24" s="249"/>
      <c r="I24" s="251"/>
      <c r="K24" s="188"/>
    </row>
    <row r="25" spans="1:14" ht="12.75">
      <c r="A25" s="319"/>
      <c r="B25" s="320"/>
      <c r="C25" s="90" t="s">
        <v>26</v>
      </c>
      <c r="D25" s="249"/>
      <c r="E25" s="251"/>
      <c r="F25" s="324"/>
      <c r="G25" s="90" t="s">
        <v>26</v>
      </c>
      <c r="H25" s="249"/>
      <c r="I25" s="251"/>
      <c r="N25" s="188"/>
    </row>
    <row r="26" spans="1:14" ht="12.75">
      <c r="A26" s="321"/>
      <c r="B26" s="322"/>
      <c r="C26" s="90" t="s">
        <v>27</v>
      </c>
      <c r="D26" s="249" t="s">
        <v>183</v>
      </c>
      <c r="E26" s="251"/>
      <c r="F26" s="325"/>
      <c r="G26" s="90" t="s">
        <v>27</v>
      </c>
      <c r="H26" s="249"/>
      <c r="I26" s="251"/>
      <c r="L26" s="188"/>
      <c r="N26" s="188"/>
    </row>
    <row r="27" spans="14:15" ht="12.75">
      <c r="N27" s="247"/>
      <c r="O27" s="194"/>
    </row>
    <row r="28" ht="12.75">
      <c r="N28" s="188"/>
    </row>
    <row r="30" s="43" customFormat="1" ht="12.75">
      <c r="B30" s="105"/>
    </row>
    <row r="31" ht="18.75" customHeight="1"/>
  </sheetData>
  <sheetProtection/>
  <mergeCells count="30">
    <mergeCell ref="A16:F16"/>
    <mergeCell ref="H25:I25"/>
    <mergeCell ref="D26:E26"/>
    <mergeCell ref="H26:I26"/>
    <mergeCell ref="R9:R10"/>
    <mergeCell ref="P8:R8"/>
    <mergeCell ref="A24:B26"/>
    <mergeCell ref="D24:E24"/>
    <mergeCell ref="F24:F26"/>
    <mergeCell ref="H24:I24"/>
    <mergeCell ref="D25:E25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12.7109375" style="26" customWidth="1"/>
    <col min="2" max="2" width="61.140625" style="26" bestFit="1" customWidth="1"/>
    <col min="3" max="3" width="22.421875" style="0" customWidth="1"/>
    <col min="4" max="4" width="27.5742187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2.8515625" style="26" customWidth="1"/>
    <col min="10" max="10" width="45.8515625" style="118" customWidth="1"/>
  </cols>
  <sheetData>
    <row r="2" spans="1:10" s="100" customFormat="1" ht="15.75">
      <c r="A2" s="113" t="s">
        <v>109</v>
      </c>
      <c r="B2" s="49"/>
      <c r="C2" s="114"/>
      <c r="E2" s="49"/>
      <c r="F2" s="49"/>
      <c r="G2" s="49"/>
      <c r="H2" s="49"/>
      <c r="I2" s="49"/>
      <c r="J2" s="150"/>
    </row>
    <row r="3" spans="1:9" s="118" customFormat="1" ht="18.75" customHeight="1">
      <c r="A3" s="174" t="s">
        <v>182</v>
      </c>
      <c r="B3" s="50"/>
      <c r="C3" s="175"/>
      <c r="E3" s="50"/>
      <c r="F3" s="50"/>
      <c r="G3" s="50"/>
      <c r="H3" s="50"/>
      <c r="I3" s="50"/>
    </row>
    <row r="4" ht="13.5" thickBot="1"/>
    <row r="5" spans="1:10" s="110" customFormat="1" ht="33.75" customHeight="1" thickBot="1">
      <c r="A5" s="115" t="s">
        <v>71</v>
      </c>
      <c r="B5" s="148">
        <v>3350</v>
      </c>
      <c r="C5" s="152" t="s">
        <v>57</v>
      </c>
      <c r="D5" s="327" t="s">
        <v>142</v>
      </c>
      <c r="E5" s="328"/>
      <c r="F5" s="328"/>
      <c r="G5" s="328"/>
      <c r="H5" s="328"/>
      <c r="I5" s="329"/>
      <c r="J5" s="159" t="s">
        <v>42</v>
      </c>
    </row>
    <row r="6" spans="1:10" s="110" customFormat="1" ht="47.25" customHeight="1" thickBot="1">
      <c r="A6" s="116" t="s">
        <v>75</v>
      </c>
      <c r="B6" s="333" t="s">
        <v>163</v>
      </c>
      <c r="C6" s="334"/>
      <c r="D6" s="334"/>
      <c r="E6" s="335"/>
      <c r="F6" s="153"/>
      <c r="G6" s="153"/>
      <c r="H6" s="153"/>
      <c r="I6" s="154"/>
      <c r="J6" s="160" t="s">
        <v>85</v>
      </c>
    </row>
    <row r="7" spans="1:10" s="110" customFormat="1" ht="15.75" customHeight="1">
      <c r="A7" s="151"/>
      <c r="B7" s="149"/>
      <c r="C7" s="109"/>
      <c r="D7" s="326" t="s">
        <v>91</v>
      </c>
      <c r="E7" s="326"/>
      <c r="F7" s="326"/>
      <c r="G7" s="326"/>
      <c r="H7" s="326"/>
      <c r="I7" s="326"/>
      <c r="J7" s="160" t="s">
        <v>85</v>
      </c>
    </row>
    <row r="8" spans="1:10" s="112" customFormat="1" ht="55.5" customHeight="1">
      <c r="A8" s="337" t="s">
        <v>88</v>
      </c>
      <c r="B8" s="338"/>
      <c r="C8" s="111" t="s">
        <v>86</v>
      </c>
      <c r="D8" s="155" t="s">
        <v>89</v>
      </c>
      <c r="E8" s="157" t="s">
        <v>83</v>
      </c>
      <c r="F8" s="111" t="s">
        <v>99</v>
      </c>
      <c r="G8" s="111" t="s">
        <v>100</v>
      </c>
      <c r="H8" s="158" t="s">
        <v>172</v>
      </c>
      <c r="I8" s="156" t="s">
        <v>87</v>
      </c>
      <c r="J8" s="161"/>
    </row>
    <row r="9" spans="1:10" s="110" customFormat="1" ht="57" customHeight="1">
      <c r="A9" s="220" t="s">
        <v>76</v>
      </c>
      <c r="B9" s="221" t="s">
        <v>157</v>
      </c>
      <c r="C9" s="221" t="s">
        <v>95</v>
      </c>
      <c r="D9" s="222" t="s">
        <v>143</v>
      </c>
      <c r="E9" s="223">
        <v>7664</v>
      </c>
      <c r="F9" s="221">
        <v>7950</v>
      </c>
      <c r="G9" s="222">
        <v>7900</v>
      </c>
      <c r="H9" s="224">
        <v>6541</v>
      </c>
      <c r="I9" s="225">
        <f>H9/G9</f>
        <v>0.8279746835443038</v>
      </c>
      <c r="J9" s="226" t="s">
        <v>178</v>
      </c>
    </row>
    <row r="10" spans="1:10" s="110" customFormat="1" ht="15" customHeight="1">
      <c r="A10" s="220"/>
      <c r="B10" s="227"/>
      <c r="C10" s="228" t="s">
        <v>85</v>
      </c>
      <c r="D10" s="229" t="s">
        <v>79</v>
      </c>
      <c r="E10" s="230"/>
      <c r="F10" s="228"/>
      <c r="G10" s="229"/>
      <c r="H10" s="231"/>
      <c r="I10" s="232"/>
      <c r="J10" s="233" t="s">
        <v>85</v>
      </c>
    </row>
    <row r="11" spans="1:11" s="110" customFormat="1" ht="57.75" customHeight="1">
      <c r="A11" s="220" t="s">
        <v>77</v>
      </c>
      <c r="B11" s="221" t="s">
        <v>159</v>
      </c>
      <c r="C11" s="221" t="s">
        <v>95</v>
      </c>
      <c r="D11" s="222" t="s">
        <v>144</v>
      </c>
      <c r="E11" s="223">
        <v>140</v>
      </c>
      <c r="F11" s="221">
        <v>214</v>
      </c>
      <c r="G11" s="222">
        <v>198</v>
      </c>
      <c r="H11" s="224">
        <v>194</v>
      </c>
      <c r="I11" s="225">
        <f>H11/G11</f>
        <v>0.9797979797979798</v>
      </c>
      <c r="J11" s="226" t="s">
        <v>179</v>
      </c>
      <c r="K11" s="112"/>
    </row>
    <row r="12" spans="1:10" s="110" customFormat="1" ht="15" customHeight="1">
      <c r="A12" s="220"/>
      <c r="B12" s="234"/>
      <c r="C12" s="228" t="s">
        <v>85</v>
      </c>
      <c r="D12" s="229" t="s">
        <v>79</v>
      </c>
      <c r="E12" s="235"/>
      <c r="F12" s="236"/>
      <c r="G12" s="237"/>
      <c r="H12" s="238"/>
      <c r="I12" s="232"/>
      <c r="J12" s="233" t="s">
        <v>85</v>
      </c>
    </row>
    <row r="13" spans="1:11" s="110" customFormat="1" ht="45.75" customHeight="1" thickBot="1">
      <c r="A13" s="239" t="s">
        <v>78</v>
      </c>
      <c r="B13" s="240" t="s">
        <v>158</v>
      </c>
      <c r="C13" s="240" t="s">
        <v>152</v>
      </c>
      <c r="D13" s="241" t="s">
        <v>143</v>
      </c>
      <c r="E13" s="242">
        <v>430</v>
      </c>
      <c r="F13" s="243">
        <v>450</v>
      </c>
      <c r="G13" s="244">
        <v>500</v>
      </c>
      <c r="H13" s="245">
        <v>502</v>
      </c>
      <c r="I13" s="246">
        <f>H13/G13</f>
        <v>1.004</v>
      </c>
      <c r="J13" s="219" t="s">
        <v>176</v>
      </c>
      <c r="K13" s="112"/>
    </row>
    <row r="15" spans="1:9" s="118" customFormat="1" ht="12.75" customHeight="1">
      <c r="A15" s="117" t="s">
        <v>90</v>
      </c>
      <c r="C15" s="119"/>
      <c r="E15" s="50"/>
      <c r="F15" s="50"/>
      <c r="G15" s="50"/>
      <c r="H15" s="50"/>
      <c r="I15" s="50"/>
    </row>
    <row r="16" spans="1:9" s="118" customFormat="1" ht="12.75" customHeight="1">
      <c r="A16" s="117" t="s">
        <v>93</v>
      </c>
      <c r="C16" s="119"/>
      <c r="E16" s="50"/>
      <c r="F16" s="50"/>
      <c r="G16" s="50"/>
      <c r="H16" s="50"/>
      <c r="I16" s="50"/>
    </row>
    <row r="17" spans="1:9" s="118" customFormat="1" ht="12.75" customHeight="1">
      <c r="A17" s="117" t="s">
        <v>129</v>
      </c>
      <c r="C17" s="119"/>
      <c r="E17" s="50"/>
      <c r="F17" s="50"/>
      <c r="G17" s="50"/>
      <c r="H17" s="50"/>
      <c r="I17" s="50"/>
    </row>
    <row r="18" spans="1:9" s="118" customFormat="1" ht="12.75" customHeight="1">
      <c r="A18" s="117" t="s">
        <v>130</v>
      </c>
      <c r="C18" s="119"/>
      <c r="E18" s="50"/>
      <c r="F18" s="50"/>
      <c r="G18" s="50"/>
      <c r="H18" s="50"/>
      <c r="I18" s="50"/>
    </row>
    <row r="19" ht="12.75" customHeight="1"/>
    <row r="20" ht="12.75" customHeight="1"/>
    <row r="24" spans="1:12" ht="12.75" customHeight="1">
      <c r="A24" s="320"/>
      <c r="B24" s="317" t="s">
        <v>24</v>
      </c>
      <c r="C24" s="90" t="s">
        <v>9</v>
      </c>
      <c r="D24" s="249" t="s">
        <v>138</v>
      </c>
      <c r="E24" s="251"/>
      <c r="F24" s="317" t="s">
        <v>25</v>
      </c>
      <c r="G24" s="330"/>
      <c r="H24" s="318"/>
      <c r="I24" s="90" t="s">
        <v>9</v>
      </c>
      <c r="J24" s="92"/>
      <c r="K24" s="336"/>
      <c r="L24" s="336"/>
    </row>
    <row r="25" spans="1:12" ht="12.75">
      <c r="A25" s="320"/>
      <c r="B25" s="319"/>
      <c r="C25" s="90" t="s">
        <v>26</v>
      </c>
      <c r="D25" s="249"/>
      <c r="E25" s="251"/>
      <c r="F25" s="319"/>
      <c r="G25" s="331"/>
      <c r="H25" s="320"/>
      <c r="I25" s="90" t="s">
        <v>26</v>
      </c>
      <c r="J25" s="92"/>
      <c r="K25" s="336"/>
      <c r="L25" s="336"/>
    </row>
    <row r="26" spans="1:12" ht="33" customHeight="1">
      <c r="A26" s="320"/>
      <c r="B26" s="321"/>
      <c r="C26" s="90" t="s">
        <v>27</v>
      </c>
      <c r="D26" s="249" t="s">
        <v>183</v>
      </c>
      <c r="E26" s="251"/>
      <c r="F26" s="321"/>
      <c r="G26" s="332"/>
      <c r="H26" s="322"/>
      <c r="I26" s="90" t="s">
        <v>27</v>
      </c>
      <c r="J26" s="92"/>
      <c r="K26" s="336"/>
      <c r="L26" s="336"/>
    </row>
    <row r="27" ht="12.75">
      <c r="N27" s="194"/>
    </row>
  </sheetData>
  <sheetProtection/>
  <mergeCells count="13">
    <mergeCell ref="K24:L24"/>
    <mergeCell ref="D25:E25"/>
    <mergeCell ref="K25:L25"/>
    <mergeCell ref="D26:E26"/>
    <mergeCell ref="K26:L26"/>
    <mergeCell ref="A8:B8"/>
    <mergeCell ref="D7:I7"/>
    <mergeCell ref="D5:I5"/>
    <mergeCell ref="A24:A26"/>
    <mergeCell ref="F24:H26"/>
    <mergeCell ref="B24:B26"/>
    <mergeCell ref="D24:E24"/>
    <mergeCell ref="B6:E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13.00390625" style="122" customWidth="1"/>
    <col min="2" max="2" width="19.421875" style="122" customWidth="1"/>
    <col min="3" max="3" width="14.140625" style="122" customWidth="1"/>
    <col min="4" max="4" width="15.421875" style="122" customWidth="1"/>
    <col min="5" max="5" width="17.421875" style="122" customWidth="1"/>
    <col min="6" max="6" width="17.57421875" style="122" customWidth="1"/>
    <col min="7" max="7" width="19.7109375" style="122" customWidth="1"/>
    <col min="8" max="8" width="21.8515625" style="122" customWidth="1"/>
    <col min="9" max="9" width="24.8515625" style="122" customWidth="1"/>
    <col min="10" max="10" width="29.00390625" style="122" customWidth="1"/>
    <col min="11" max="11" width="25.140625" style="122" customWidth="1"/>
    <col min="12" max="12" width="14.421875" style="122" customWidth="1"/>
    <col min="13" max="16384" width="9.140625" style="122" customWidth="1"/>
  </cols>
  <sheetData>
    <row r="2" spans="1:9" s="133" customFormat="1" ht="15.75">
      <c r="A2" s="132" t="s">
        <v>110</v>
      </c>
      <c r="C2" s="134"/>
      <c r="G2" s="135"/>
      <c r="H2" s="135"/>
      <c r="I2" s="135"/>
    </row>
    <row r="3" spans="1:9" s="127" customFormat="1" ht="12.75">
      <c r="A3" s="126"/>
      <c r="G3" s="128"/>
      <c r="H3" s="128"/>
      <c r="I3" s="128"/>
    </row>
    <row r="4" spans="1:9" s="130" customFormat="1" ht="12.75">
      <c r="A4" s="129" t="s">
        <v>81</v>
      </c>
      <c r="C4" s="129"/>
      <c r="G4" s="131"/>
      <c r="H4" s="131"/>
      <c r="I4" s="131"/>
    </row>
    <row r="5" spans="3:9" ht="13.5" thickBot="1">
      <c r="C5" s="121"/>
      <c r="E5" s="121"/>
      <c r="F5" s="121"/>
      <c r="G5" s="123"/>
      <c r="H5" s="123"/>
      <c r="I5" s="123"/>
    </row>
    <row r="6" spans="1:11" ht="12.75" customHeight="1">
      <c r="A6" s="345" t="s">
        <v>48</v>
      </c>
      <c r="B6" s="344" t="s">
        <v>58</v>
      </c>
      <c r="C6" s="146" t="s">
        <v>59</v>
      </c>
      <c r="D6" s="146" t="s">
        <v>60</v>
      </c>
      <c r="E6" s="146" t="s">
        <v>80</v>
      </c>
      <c r="F6" s="146" t="s">
        <v>160</v>
      </c>
      <c r="G6" s="344" t="s">
        <v>147</v>
      </c>
      <c r="H6" s="344" t="s">
        <v>63</v>
      </c>
      <c r="I6" s="344" t="s">
        <v>173</v>
      </c>
      <c r="J6" s="344" t="s">
        <v>64</v>
      </c>
      <c r="K6" s="339" t="s">
        <v>42</v>
      </c>
    </row>
    <row r="7" spans="1:11" ht="12.75" customHeight="1">
      <c r="A7" s="346"/>
      <c r="B7" s="342"/>
      <c r="C7" s="120" t="s">
        <v>43</v>
      </c>
      <c r="D7" s="120" t="s">
        <v>65</v>
      </c>
      <c r="E7" s="120" t="s">
        <v>65</v>
      </c>
      <c r="F7" s="342" t="s">
        <v>45</v>
      </c>
      <c r="G7" s="342"/>
      <c r="H7" s="342"/>
      <c r="I7" s="342"/>
      <c r="J7" s="342"/>
      <c r="K7" s="340"/>
    </row>
    <row r="8" spans="1:11" ht="18.75" customHeight="1" thickBot="1">
      <c r="A8" s="347"/>
      <c r="B8" s="343"/>
      <c r="C8" s="147" t="s">
        <v>44</v>
      </c>
      <c r="D8" s="147" t="s">
        <v>44</v>
      </c>
      <c r="E8" s="147" t="s">
        <v>44</v>
      </c>
      <c r="F8" s="343"/>
      <c r="G8" s="343"/>
      <c r="H8" s="343"/>
      <c r="I8" s="343"/>
      <c r="J8" s="343"/>
      <c r="K8" s="341"/>
    </row>
    <row r="9" spans="1:11" ht="33.75">
      <c r="A9" s="143" t="s">
        <v>146</v>
      </c>
      <c r="B9" s="138" t="s">
        <v>145</v>
      </c>
      <c r="C9" s="144">
        <v>5657.856</v>
      </c>
      <c r="D9" s="144">
        <v>2018</v>
      </c>
      <c r="E9" s="144">
        <v>2018</v>
      </c>
      <c r="F9" s="144">
        <v>5658</v>
      </c>
      <c r="G9" s="144">
        <v>5657.856</v>
      </c>
      <c r="H9" s="144"/>
      <c r="I9" s="144">
        <v>5657.856</v>
      </c>
      <c r="J9" s="144"/>
      <c r="K9" s="216" t="s">
        <v>180</v>
      </c>
    </row>
    <row r="10" spans="1:11" ht="75.75" customHeight="1">
      <c r="A10" s="143" t="s">
        <v>146</v>
      </c>
      <c r="B10" s="138" t="s">
        <v>145</v>
      </c>
      <c r="C10" s="138">
        <v>592.144</v>
      </c>
      <c r="D10" s="138">
        <v>2018</v>
      </c>
      <c r="E10" s="138">
        <v>2018</v>
      </c>
      <c r="F10" s="138">
        <v>0</v>
      </c>
      <c r="G10" s="138">
        <v>592.144</v>
      </c>
      <c r="H10" s="138"/>
      <c r="I10" s="138">
        <v>0</v>
      </c>
      <c r="J10" s="138"/>
      <c r="K10" s="217" t="s">
        <v>181</v>
      </c>
    </row>
    <row r="11" spans="1:11" ht="51" customHeight="1">
      <c r="A11" s="191" t="s">
        <v>161</v>
      </c>
      <c r="B11" s="192" t="s">
        <v>162</v>
      </c>
      <c r="C11" s="192">
        <v>2750</v>
      </c>
      <c r="D11" s="192">
        <v>2018</v>
      </c>
      <c r="E11" s="192">
        <v>2018</v>
      </c>
      <c r="F11" s="192"/>
      <c r="G11" s="192">
        <v>2750</v>
      </c>
      <c r="H11" s="192"/>
      <c r="I11" s="192">
        <v>2746.08</v>
      </c>
      <c r="J11" s="192"/>
      <c r="K11" s="218" t="s">
        <v>174</v>
      </c>
    </row>
    <row r="12" spans="1:11" ht="16.5" customHeight="1" thickBot="1">
      <c r="A12" s="140"/>
      <c r="B12" s="141"/>
      <c r="C12" s="141">
        <f>C9+C10+C11</f>
        <v>9000</v>
      </c>
      <c r="D12" s="141"/>
      <c r="E12" s="141"/>
      <c r="F12" s="141">
        <f>SUM(F9:F10)</f>
        <v>5658</v>
      </c>
      <c r="G12" s="141">
        <f>G9+G10+G11</f>
        <v>9000</v>
      </c>
      <c r="H12" s="141"/>
      <c r="I12" s="141">
        <f>I9+I11</f>
        <v>8403.936</v>
      </c>
      <c r="J12" s="141"/>
      <c r="K12" s="142"/>
    </row>
    <row r="13" spans="1:9" ht="12.75">
      <c r="A13" s="123"/>
      <c r="B13" s="123"/>
      <c r="C13" s="123"/>
      <c r="D13" s="123"/>
      <c r="E13" s="123"/>
      <c r="F13" s="123"/>
      <c r="G13" s="123"/>
      <c r="H13" s="123"/>
      <c r="I13" s="123"/>
    </row>
    <row r="14" spans="5:9" ht="12.75">
      <c r="E14" s="123"/>
      <c r="F14" s="123"/>
      <c r="G14" s="123"/>
      <c r="H14" s="123"/>
      <c r="I14" s="123"/>
    </row>
    <row r="15" spans="7:9" ht="12.75" customHeight="1">
      <c r="G15" s="123"/>
      <c r="H15" s="123"/>
      <c r="I15" s="123"/>
    </row>
    <row r="16" spans="1:9" s="130" customFormat="1" ht="12.75">
      <c r="A16" s="129" t="s">
        <v>82</v>
      </c>
      <c r="G16" s="131"/>
      <c r="H16" s="131"/>
      <c r="I16" s="131"/>
    </row>
    <row r="17" spans="3:9" ht="16.5" thickBot="1">
      <c r="C17" s="136"/>
      <c r="D17" s="124"/>
      <c r="E17" s="121"/>
      <c r="F17" s="121"/>
      <c r="G17" s="124"/>
      <c r="H17" s="125"/>
      <c r="I17" s="125"/>
    </row>
    <row r="18" spans="1:12" ht="18.75" customHeight="1">
      <c r="A18" s="345" t="s">
        <v>48</v>
      </c>
      <c r="B18" s="344" t="s">
        <v>58</v>
      </c>
      <c r="C18" s="146" t="s">
        <v>46</v>
      </c>
      <c r="D18" s="146" t="s">
        <v>59</v>
      </c>
      <c r="E18" s="146" t="s">
        <v>60</v>
      </c>
      <c r="F18" s="146" t="s">
        <v>61</v>
      </c>
      <c r="G18" s="146" t="s">
        <v>49</v>
      </c>
      <c r="H18" s="344" t="s">
        <v>62</v>
      </c>
      <c r="I18" s="344" t="s">
        <v>175</v>
      </c>
      <c r="J18" s="344" t="s">
        <v>63</v>
      </c>
      <c r="K18" s="344" t="s">
        <v>64</v>
      </c>
      <c r="L18" s="339" t="s">
        <v>42</v>
      </c>
    </row>
    <row r="19" spans="1:12" ht="12.75">
      <c r="A19" s="346"/>
      <c r="B19" s="342"/>
      <c r="C19" s="120" t="s">
        <v>47</v>
      </c>
      <c r="D19" s="120" t="s">
        <v>43</v>
      </c>
      <c r="E19" s="120" t="s">
        <v>65</v>
      </c>
      <c r="F19" s="120" t="s">
        <v>65</v>
      </c>
      <c r="G19" s="120" t="s">
        <v>45</v>
      </c>
      <c r="H19" s="342"/>
      <c r="I19" s="342"/>
      <c r="J19" s="342"/>
      <c r="K19" s="342"/>
      <c r="L19" s="340"/>
    </row>
    <row r="20" spans="1:12" ht="13.5" thickBot="1">
      <c r="A20" s="347"/>
      <c r="B20" s="343"/>
      <c r="C20" s="147"/>
      <c r="D20" s="147" t="s">
        <v>44</v>
      </c>
      <c r="E20" s="147" t="s">
        <v>44</v>
      </c>
      <c r="F20" s="147" t="s">
        <v>44</v>
      </c>
      <c r="G20" s="147"/>
      <c r="H20" s="343"/>
      <c r="I20" s="343"/>
      <c r="J20" s="343"/>
      <c r="K20" s="343"/>
      <c r="L20" s="341"/>
    </row>
    <row r="21" spans="1:12" ht="12.75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5"/>
    </row>
    <row r="22" spans="1:12" ht="12.75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</row>
    <row r="23" spans="1:12" ht="12.75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</row>
    <row r="24" spans="1:12" ht="13.5" thickBot="1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</row>
    <row r="28" spans="1:9" ht="12.75">
      <c r="A28" s="317" t="s">
        <v>24</v>
      </c>
      <c r="B28" s="318"/>
      <c r="C28" s="90" t="s">
        <v>9</v>
      </c>
      <c r="D28" s="249" t="s">
        <v>138</v>
      </c>
      <c r="E28" s="251"/>
      <c r="F28" s="323" t="s">
        <v>25</v>
      </c>
      <c r="G28" s="90" t="s">
        <v>9</v>
      </c>
      <c r="H28" s="249"/>
      <c r="I28" s="251"/>
    </row>
    <row r="29" spans="1:9" ht="12.75">
      <c r="A29" s="319"/>
      <c r="B29" s="320"/>
      <c r="C29" s="90" t="s">
        <v>26</v>
      </c>
      <c r="D29" s="249"/>
      <c r="E29" s="251"/>
      <c r="F29" s="324"/>
      <c r="G29" s="90" t="s">
        <v>26</v>
      </c>
      <c r="H29" s="249"/>
      <c r="I29" s="251"/>
    </row>
    <row r="30" spans="1:9" ht="12.75">
      <c r="A30" s="321"/>
      <c r="B30" s="322"/>
      <c r="C30" s="90" t="s">
        <v>27</v>
      </c>
      <c r="D30" s="249" t="s">
        <v>183</v>
      </c>
      <c r="E30" s="251"/>
      <c r="F30" s="325"/>
      <c r="G30" s="90" t="s">
        <v>27</v>
      </c>
      <c r="H30" s="249"/>
      <c r="I30" s="251"/>
    </row>
  </sheetData>
  <sheetProtection/>
  <mergeCells count="23">
    <mergeCell ref="A28:B30"/>
    <mergeCell ref="D28:E28"/>
    <mergeCell ref="F28:F30"/>
    <mergeCell ref="H28:I28"/>
    <mergeCell ref="D29:E29"/>
    <mergeCell ref="H29:I29"/>
    <mergeCell ref="D30:E30"/>
    <mergeCell ref="H30:I30"/>
    <mergeCell ref="A6:A8"/>
    <mergeCell ref="A18:A20"/>
    <mergeCell ref="B18:B20"/>
    <mergeCell ref="H18:H20"/>
    <mergeCell ref="I18:I20"/>
    <mergeCell ref="J18:J20"/>
    <mergeCell ref="L18:L20"/>
    <mergeCell ref="K6:K8"/>
    <mergeCell ref="F7:F8"/>
    <mergeCell ref="K18:K20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2019-02-06T08:20:24Z</cp:lastPrinted>
  <dcterms:created xsi:type="dcterms:W3CDTF">2006-01-12T07:01:41Z</dcterms:created>
  <dcterms:modified xsi:type="dcterms:W3CDTF">2019-02-15T12:59:25Z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