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341" windowWidth="15480" windowHeight="6360" tabRatio="715" activeTab="3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3'!$A$1:$S$31</definedName>
    <definedName name="_xlnm.Print_Area" localSheetId="3">'Aneksi nr. 4'!$A$1:$J$26</definedName>
    <definedName name="_xlnm.Print_Area" localSheetId="4">'Aneksi nr. 5'!$A$1:$L$30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<sst xmlns="http://schemas.openxmlformats.org/spreadsheetml/2006/main" count="300" uniqueCount="180">
  <si>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</si>
  <si>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</si>
  <si>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</si>
  <si>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</si>
  <si>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</si>
  <si>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</si>
  <si>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</si>
  <si>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</si>
  <si>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</si>
  <si>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</si>
  <si>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</si>
  <si>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</si>
  <si>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</si>
  <si>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</si>
  <si>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</si>
  <si>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</si>
  <si>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</si>
  <si>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</si>
  <si>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</si>
  <si>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</si>
  <si>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</si>
  <si>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</si>
  <si>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</si>
  <si>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</si>
  <si>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</si>
  <si>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</si>
  <si>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</si>
  <si>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</si>
  <si>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</si>
  <si>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</si>
  <si>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</si>
  <si>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</si>
  <si>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</si>
  <si>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</si>
  <si>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</si>
  <si>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</si>
  <si>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</si>
  <si>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</si>
  <si>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</si>
  <si>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</si>
  <si>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</si>
  <si>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</si>
  <si>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</si>
  <si>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</si>
  <si>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</si>
  <si>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</si>
  <si>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</si>
  <si>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</si>
  <si>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</si>
  <si>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</si>
  <si>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</si>
  <si>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</si>
  <si>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</si>
  <si>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</si>
  <si>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</si>
  <si>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</si>
  <si>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</si>
  <si>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</si>
  <si>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</si>
  <si>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</si>
  <si>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</si>
  <si>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</si>
  <si>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</si>
  <si>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</si>
  <si>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</si>
  <si>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</si>
  <si>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</si>
  <si>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</si>
  <si>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</si>
  <si>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</si>
  <si>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</si>
  <si>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</si>
  <si>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</si>
  <si>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</si>
  <si>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</si>
  <si>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</si>
  <si>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</si>
  <si>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</si>
  <si>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</si>
  <si>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</si>
  <si>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</si>
  <si>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</si>
  <si>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</si>
  <si>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</si>
  <si>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</si>
  <si>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......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</si>
  <si>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</si>
  <si>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</si>
  <si>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</si>
  <si>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</si>
  <si>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</si>
  <si>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</si>
  <si>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</si>
  <si>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</si>
  <si>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</si>
  <si>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</si>
  <si>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</si>
  <si>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</si>
  <si>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</si>
  <si>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i
Periudhes/progresiv</t>
  </si>
  <si>
    <t>Niveli i planifikuar ne vitin korent</t>
  </si>
  <si>
    <t>Niveli i rishikuar ne vitin korent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</si>
  <si>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</si>
  <si>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</si>
  <si>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</si>
  <si>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</si>
  <si>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</si>
  <si>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</si>
  <si>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</si>
  <si>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</si>
  <si>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</si>
  <si>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</si>
  <si>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</si>
  <si>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</si>
  <si>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</si>
  <si>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</si>
  <si>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</si>
  <si>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</si>
  <si>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</si>
  <si>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</si>
  <si>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</si>
  <si>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</si>
  <si>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</si>
  <si>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</si>
  <si>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</si>
  <si>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</si>
  <si>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</si>
  <si>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</si>
  <si>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</si>
  <si>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</si>
  <si>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</si>
  <si>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</si>
  <si>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</si>
  <si>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</si>
  <si>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014</t>
  </si>
  <si>
    <t>Ministria e Drejtesise</t>
  </si>
  <si>
    <t>Sherbimi Permbarimor Gjyqesor</t>
  </si>
  <si>
    <t>Juliana Hoxha</t>
  </si>
  <si>
    <t>Emri                           Albert  Pilo</t>
  </si>
  <si>
    <t>Juliana  Hoxha</t>
  </si>
  <si>
    <t>Sherbimi Permbarimor</t>
  </si>
  <si>
    <t>034</t>
  </si>
  <si>
    <t>Shpenzimet e Sherbimit  Permbarimor  Gjyqesor</t>
  </si>
  <si>
    <t>Ekzekutimi I titujve ekzekutive</t>
  </si>
  <si>
    <t>Menazhimi I Sherbimit Permbarimor</t>
  </si>
  <si>
    <t>nr titujsh</t>
  </si>
  <si>
    <t>nr muajsh</t>
  </si>
  <si>
    <t>nr faturash</t>
  </si>
  <si>
    <t>Albert  Pilo</t>
  </si>
  <si>
    <t>Rritja e numrit te ekzekutimeve me 10%</t>
  </si>
  <si>
    <t>Nr dosjesh te ekzekutuara</t>
  </si>
  <si>
    <t>Permiresimi I infrastruktures, pajisja me mjete logjistike</t>
  </si>
  <si>
    <t xml:space="preserve">Rritja e cilesise se sherbimit </t>
  </si>
  <si>
    <t>Periudha e Raportimit:  Viti 2016</t>
  </si>
  <si>
    <t>Realizimi I objektivave te SH.P.GJ ne perputhje me ligjin.Respektimi rigoroz I afateve ligjore per kryerjen e procedurave ne ekzekutimin e titujve ekzekutive.</t>
  </si>
  <si>
    <t>Blerje pajisje elektronike</t>
  </si>
  <si>
    <t>Nr pajisjesh</t>
  </si>
  <si>
    <t xml:space="preserve">Numer muajsh </t>
  </si>
  <si>
    <t>12.05.2017</t>
  </si>
  <si>
    <t>I  
vitit paraardhes
Viti _2016____</t>
  </si>
  <si>
    <t>Viti  2017</t>
  </si>
  <si>
    <t>Plan Fillestar Viti 2017</t>
  </si>
  <si>
    <t>Plan i Rishikuar Viti_2017</t>
  </si>
  <si>
    <t>i vitit paraardhes  
Viti  2016</t>
  </si>
  <si>
    <t>Plan                   Viti _2017</t>
  </si>
  <si>
    <t>Plan Fillestar Viti  2017</t>
  </si>
  <si>
    <t>Plan i Rishikuar Viti 2017</t>
  </si>
  <si>
    <t>Data                           12.05.2017</t>
  </si>
  <si>
    <t>03350</t>
  </si>
  <si>
    <t>Kosto lokale per ndermjetesim,permbarim SPEZH</t>
  </si>
  <si>
    <r>
      <t xml:space="preserve">Sasia Faktike (sipas vitit </t>
    </r>
    <r>
      <rPr>
        <b/>
        <sz val="8"/>
        <color indexed="60"/>
        <rFont val="Arial"/>
        <family val="2"/>
      </rPr>
      <t>paraardhes 2016</t>
    </r>
    <r>
      <rPr>
        <b/>
        <sz val="8"/>
        <rFont val="Arial"/>
        <family val="2"/>
      </rPr>
      <t>)</t>
    </r>
  </si>
  <si>
    <t>Infrastrukture e kompletuar</t>
  </si>
  <si>
    <t>nr pajisjesh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</si>
  <si>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4- mujor 2017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</si>
  <si>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4- mujor 2017</t>
    </r>
    <r>
      <rPr>
        <b/>
        <sz val="8"/>
        <rFont val="Arial"/>
        <family val="2"/>
      </rPr>
      <t>)</t>
    </r>
  </si>
  <si>
    <t>15.05.2017</t>
  </si>
  <si>
    <t>Niveli faktik ne fund 4- m te vitit korent</t>
  </si>
  <si>
    <t>Blerje pajisje  zyre</t>
  </si>
  <si>
    <t>Eshte miratuar projekti nga Akshi me shkresen nr 380/1 date 20.02.2017, kemi kerkuar celjen e fondeve me shkresen nr 707 date 12.04.2017 dhe jemi ne pritje te prokurimit nga Mbrendeshme</t>
  </si>
  <si>
    <t>kemi kerkuar celjen e fondit ,  me shkresen 707 date 12.04.2017,jemi ne pritje te prok nga MB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</si>
</sst>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[$-409]dddd\,\ mmmm\ dd\,\ yyyy"/>
    <numFmt numFmtId="219" formatCode="[$-409]h:mm:ss\ AM/PM"/>
  </numFmts>
  <fonts count="9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FF0000"/>
      <name val="Calibri"/>
      <family val="2"/>
    </font>
    <font>
      <sz val="12"/>
      <color rgb="FFFF0000"/>
      <name val="Arial"/>
      <family val="2"/>
    </font>
    <font>
      <b/>
      <sz val="11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6" fillId="0" borderId="23" xfId="0" applyNumberFormat="1" applyFont="1" applyFill="1" applyBorder="1" applyAlignment="1">
      <alignment horizontal="center" vertical="center"/>
    </xf>
    <xf numFmtId="49" fontId="76" fillId="0" borderId="24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6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79" fillId="26" borderId="15" xfId="0" applyFont="1" applyFill="1" applyBorder="1" applyAlignment="1">
      <alignment horizontal="center"/>
    </xf>
    <xf numFmtId="0" fontId="76" fillId="28" borderId="16" xfId="0" applyFont="1" applyFill="1" applyBorder="1" applyAlignment="1">
      <alignment horizontal="center"/>
    </xf>
    <xf numFmtId="177" fontId="76" fillId="28" borderId="9" xfId="0" applyNumberFormat="1" applyFont="1" applyFill="1" applyBorder="1" applyAlignment="1">
      <alignment horizontal="center"/>
    </xf>
    <xf numFmtId="177" fontId="76" fillId="28" borderId="28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77" fontId="76" fillId="29" borderId="30" xfId="0" applyNumberFormat="1" applyFont="1" applyFill="1" applyBorder="1" applyAlignment="1">
      <alignment horizontal="center"/>
    </xf>
    <xf numFmtId="0" fontId="79" fillId="26" borderId="16" xfId="0" applyFont="1" applyFill="1" applyBorder="1" applyAlignment="1">
      <alignment horizontal="center"/>
    </xf>
    <xf numFmtId="177" fontId="79" fillId="26" borderId="9" xfId="0" applyNumberFormat="1" applyFont="1" applyFill="1" applyBorder="1" applyAlignment="1">
      <alignment horizontal="center"/>
    </xf>
    <xf numFmtId="177" fontId="76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2" xfId="0" applyNumberFormat="1" applyFont="1" applyFill="1" applyBorder="1" applyAlignment="1">
      <alignment horizontal="center" vertical="top" wrapText="1"/>
    </xf>
    <xf numFmtId="177" fontId="3" fillId="26" borderId="33" xfId="0" applyNumberFormat="1" applyFont="1" applyFill="1" applyBorder="1" applyAlignment="1">
      <alignment horizontal="center" vertical="top" wrapText="1"/>
    </xf>
    <xf numFmtId="177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77" fontId="80" fillId="26" borderId="34" xfId="0" applyNumberFormat="1" applyFont="1" applyFill="1" applyBorder="1" applyAlignment="1">
      <alignment horizontal="center"/>
    </xf>
    <xf numFmtId="0" fontId="80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78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7" fillId="0" borderId="0" xfId="0" applyFont="1" applyAlignment="1">
      <alignment horizontal="left"/>
    </xf>
    <xf numFmtId="0" fontId="77" fillId="0" borderId="0" xfId="0" applyFont="1" applyAlignment="1">
      <alignment/>
    </xf>
    <xf numFmtId="0" fontId="86" fillId="0" borderId="36" xfId="0" applyFont="1" applyBorder="1" applyAlignment="1">
      <alignment horizontal="center" vertical="center" wrapText="1"/>
    </xf>
    <xf numFmtId="0" fontId="84" fillId="27" borderId="9" xfId="0" applyFont="1" applyFill="1" applyBorder="1" applyAlignment="1">
      <alignment horizontal="center" vertical="center" wrapText="1"/>
    </xf>
    <xf numFmtId="0" fontId="84" fillId="27" borderId="9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 wrapText="1"/>
    </xf>
    <xf numFmtId="0" fontId="84" fillId="27" borderId="30" xfId="0" applyFont="1" applyFill="1" applyBorder="1" applyAlignment="1">
      <alignment horizontal="center" vertical="center" wrapText="1"/>
    </xf>
    <xf numFmtId="0" fontId="85" fillId="27" borderId="9" xfId="0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87" fillId="0" borderId="38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75" fillId="0" borderId="0" xfId="0" applyFont="1" applyAlignment="1">
      <alignment/>
    </xf>
    <xf numFmtId="0" fontId="89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5" fillId="0" borderId="0" xfId="104" applyFont="1" applyFill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0" fontId="81" fillId="0" borderId="0" xfId="104" applyFont="1" applyFill="1" applyBorder="1" applyAlignment="1">
      <alignment vertical="center"/>
      <protection/>
    </xf>
    <xf numFmtId="0" fontId="77" fillId="0" borderId="0" xfId="104" applyFont="1" applyFill="1" applyAlignment="1">
      <alignment vertical="center"/>
      <protection/>
    </xf>
    <xf numFmtId="0" fontId="78" fillId="0" borderId="0" xfId="104" applyFont="1" applyFill="1" applyAlignment="1">
      <alignment vertical="center"/>
      <protection/>
    </xf>
    <xf numFmtId="0" fontId="78" fillId="0" borderId="0" xfId="104" applyFont="1" applyFill="1" applyAlignment="1">
      <alignment horizontal="left" vertical="center"/>
      <protection/>
    </xf>
    <xf numFmtId="0" fontId="78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0" fillId="27" borderId="42" xfId="104" applyFill="1" applyBorder="1" applyAlignment="1">
      <alignment vertical="center" wrapText="1"/>
      <protection/>
    </xf>
    <xf numFmtId="0" fontId="3" fillId="0" borderId="43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84" fillId="0" borderId="9" xfId="0" applyFont="1" applyFill="1" applyBorder="1" applyAlignment="1">
      <alignment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90" fillId="0" borderId="20" xfId="0" applyFont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90" fillId="0" borderId="44" xfId="0" applyFont="1" applyBorder="1" applyAlignment="1">
      <alignment horizontal="center" vertical="center" wrapText="1"/>
    </xf>
    <xf numFmtId="0" fontId="84" fillId="0" borderId="45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0" fontId="84" fillId="0" borderId="46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27" borderId="16" xfId="0" applyFont="1" applyFill="1" applyBorder="1" applyAlignment="1">
      <alignment horizontal="center" vertical="center" wrapText="1"/>
    </xf>
    <xf numFmtId="0" fontId="84" fillId="0" borderId="47" xfId="0" applyFont="1" applyFill="1" applyBorder="1" applyAlignment="1">
      <alignment horizontal="center" vertical="center" wrapText="1"/>
    </xf>
    <xf numFmtId="0" fontId="85" fillId="0" borderId="48" xfId="0" applyFont="1" applyFill="1" applyBorder="1" applyAlignment="1">
      <alignment horizontal="center" vertical="center" wrapText="1"/>
    </xf>
    <xf numFmtId="9" fontId="0" fillId="0" borderId="48" xfId="109" applyFont="1" applyFill="1" applyBorder="1" applyAlignment="1">
      <alignment horizontal="center" vertical="center" wrapText="1"/>
    </xf>
    <xf numFmtId="9" fontId="0" fillId="26" borderId="48" xfId="109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28" xfId="0" applyFont="1" applyFill="1" applyBorder="1" applyAlignment="1">
      <alignment horizontal="center" vertical="center" wrapText="1"/>
    </xf>
    <xf numFmtId="0" fontId="84" fillId="27" borderId="37" xfId="0" applyFont="1" applyFill="1" applyBorder="1" applyAlignment="1">
      <alignment horizontal="center" vertical="center" wrapText="1"/>
    </xf>
    <xf numFmtId="0" fontId="84" fillId="27" borderId="1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91" fillId="0" borderId="49" xfId="0" applyFont="1" applyBorder="1" applyAlignment="1">
      <alignment horizontal="center" vertical="center" wrapText="1"/>
    </xf>
    <xf numFmtId="0" fontId="91" fillId="27" borderId="50" xfId="0" applyFont="1" applyFill="1" applyBorder="1" applyAlignment="1">
      <alignment horizontal="center" vertical="center" wrapText="1"/>
    </xf>
    <xf numFmtId="0" fontId="91" fillId="0" borderId="51" xfId="0" applyFont="1" applyFill="1" applyBorder="1" applyAlignment="1">
      <alignment horizontal="center" vertical="center" wrapText="1"/>
    </xf>
    <xf numFmtId="9" fontId="75" fillId="27" borderId="52" xfId="0" applyNumberFormat="1" applyFont="1" applyFill="1" applyBorder="1" applyAlignment="1">
      <alignment horizontal="center" vertical="center" wrapText="1"/>
    </xf>
    <xf numFmtId="9" fontId="75" fillId="27" borderId="53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0" fontId="3" fillId="0" borderId="54" xfId="0" applyFont="1" applyBorder="1" applyAlignment="1">
      <alignment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27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27" borderId="1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77" fontId="76" fillId="29" borderId="39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4" fillId="27" borderId="58" xfId="0" applyFont="1" applyFill="1" applyBorder="1" applyAlignment="1">
      <alignment horizontal="center"/>
    </xf>
    <xf numFmtId="0" fontId="4" fillId="27" borderId="59" xfId="0" applyFont="1" applyFill="1" applyBorder="1" applyAlignment="1">
      <alignment horizontal="center"/>
    </xf>
    <xf numFmtId="0" fontId="4" fillId="27" borderId="60" xfId="0" applyFont="1" applyFill="1" applyBorder="1" applyAlignment="1">
      <alignment horizontal="center"/>
    </xf>
    <xf numFmtId="177" fontId="4" fillId="27" borderId="59" xfId="0" applyNumberFormat="1" applyFont="1" applyFill="1" applyBorder="1" applyAlignment="1">
      <alignment horizontal="center" vertical="center"/>
    </xf>
    <xf numFmtId="0" fontId="4" fillId="27" borderId="61" xfId="0" applyFont="1" applyFill="1" applyBorder="1" applyAlignment="1">
      <alignment horizontal="center"/>
    </xf>
    <xf numFmtId="0" fontId="92" fillId="0" borderId="0" xfId="0" applyFont="1" applyBorder="1" applyAlignment="1">
      <alignment horizontal="left"/>
    </xf>
    <xf numFmtId="0" fontId="86" fillId="0" borderId="0" xfId="0" applyFont="1" applyAlignment="1">
      <alignment horizontal="center"/>
    </xf>
    <xf numFmtId="0" fontId="3" fillId="0" borderId="62" xfId="0" applyFont="1" applyFill="1" applyBorder="1" applyAlignment="1">
      <alignment horizontal="center" vertical="center" wrapText="1"/>
    </xf>
    <xf numFmtId="0" fontId="4" fillId="27" borderId="63" xfId="0" applyFont="1" applyFill="1" applyBorder="1" applyAlignment="1">
      <alignment horizontal="center"/>
    </xf>
    <xf numFmtId="0" fontId="4" fillId="27" borderId="6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49" fontId="2" fillId="0" borderId="65" xfId="0" applyNumberFormat="1" applyFont="1" applyBorder="1" applyAlignment="1">
      <alignment horizontal="center" vertical="center"/>
    </xf>
    <xf numFmtId="0" fontId="3" fillId="27" borderId="66" xfId="0" applyFont="1" applyFill="1" applyBorder="1" applyAlignment="1">
      <alignment horizontal="center" vertical="center"/>
    </xf>
    <xf numFmtId="0" fontId="0" fillId="27" borderId="67" xfId="0" applyFont="1" applyFill="1" applyBorder="1" applyAlignment="1">
      <alignment horizontal="center" vertical="center"/>
    </xf>
    <xf numFmtId="0" fontId="91" fillId="0" borderId="34" xfId="0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0" xfId="0" applyFont="1" applyAlignment="1">
      <alignment horizontal="center" vertical="center" wrapText="1"/>
    </xf>
    <xf numFmtId="177" fontId="4" fillId="27" borderId="9" xfId="0" applyNumberFormat="1" applyFont="1" applyFill="1" applyBorder="1" applyAlignment="1">
      <alignment horizontal="center"/>
    </xf>
    <xf numFmtId="177" fontId="0" fillId="0" borderId="0" xfId="0" applyNumberFormat="1" applyAlignment="1">
      <alignment/>
    </xf>
    <xf numFmtId="49" fontId="3" fillId="27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70" fillId="27" borderId="44" xfId="0" applyNumberFormat="1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left" vertical="center"/>
    </xf>
    <xf numFmtId="0" fontId="0" fillId="27" borderId="68" xfId="0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center"/>
    </xf>
    <xf numFmtId="3" fontId="9" fillId="27" borderId="63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8" xfId="0" applyNumberFormat="1" applyFont="1" applyFill="1" applyBorder="1" applyAlignment="1">
      <alignment horizontal="center" vertical="center"/>
    </xf>
    <xf numFmtId="4" fontId="9" fillId="26" borderId="58" xfId="0" applyNumberFormat="1" applyFont="1" applyFill="1" applyBorder="1" applyAlignment="1">
      <alignment horizontal="center" vertical="center"/>
    </xf>
    <xf numFmtId="3" fontId="9" fillId="26" borderId="63" xfId="0" applyNumberFormat="1" applyFont="1" applyFill="1" applyBorder="1" applyAlignment="1">
      <alignment horizontal="center" vertical="center"/>
    </xf>
    <xf numFmtId="3" fontId="9" fillId="26" borderId="28" xfId="0" applyNumberFormat="1" applyFont="1" applyFill="1" applyBorder="1" applyAlignment="1">
      <alignment horizontal="center" vertical="center"/>
    </xf>
    <xf numFmtId="3" fontId="9" fillId="27" borderId="52" xfId="0" applyNumberFormat="1" applyFont="1" applyFill="1" applyBorder="1" applyAlignment="1">
      <alignment horizontal="center" vertical="center"/>
    </xf>
    <xf numFmtId="3" fontId="9" fillId="27" borderId="69" xfId="0" applyNumberFormat="1" applyFont="1" applyFill="1" applyBorder="1" applyAlignment="1">
      <alignment horizontal="center" vertical="center"/>
    </xf>
    <xf numFmtId="3" fontId="9" fillId="27" borderId="59" xfId="0" applyNumberFormat="1" applyFont="1" applyFill="1" applyBorder="1" applyAlignment="1">
      <alignment horizontal="center" vertical="center"/>
    </xf>
    <xf numFmtId="3" fontId="9" fillId="26" borderId="70" xfId="0" applyNumberFormat="1" applyFont="1" applyFill="1" applyBorder="1" applyAlignment="1">
      <alignment horizontal="center" vertical="center"/>
    </xf>
    <xf numFmtId="3" fontId="9" fillId="26" borderId="69" xfId="0" applyNumberFormat="1" applyFont="1" applyFill="1" applyBorder="1" applyAlignment="1">
      <alignment horizontal="center" vertical="center"/>
    </xf>
    <xf numFmtId="3" fontId="9" fillId="26" borderId="71" xfId="0" applyNumberFormat="1" applyFont="1" applyFill="1" applyBorder="1" applyAlignment="1">
      <alignment horizontal="center" vertical="center"/>
    </xf>
    <xf numFmtId="3" fontId="9" fillId="27" borderId="7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27" borderId="3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27" borderId="42" xfId="0" applyFont="1" applyFill="1" applyBorder="1" applyAlignment="1">
      <alignment horizontal="center"/>
    </xf>
    <xf numFmtId="0" fontId="4" fillId="27" borderId="74" xfId="0" applyFont="1" applyFill="1" applyBorder="1" applyAlignment="1">
      <alignment horizontal="center"/>
    </xf>
    <xf numFmtId="0" fontId="4" fillId="30" borderId="16" xfId="0" applyFont="1" applyFill="1" applyBorder="1" applyAlignment="1">
      <alignment/>
    </xf>
    <xf numFmtId="3" fontId="0" fillId="27" borderId="63" xfId="0" applyNumberFormat="1" applyFont="1" applyFill="1" applyBorder="1" applyAlignment="1">
      <alignment horizontal="center" vertical="center"/>
    </xf>
    <xf numFmtId="0" fontId="0" fillId="30" borderId="9" xfId="0" applyFont="1" applyFill="1" applyBorder="1" applyAlignment="1">
      <alignment/>
    </xf>
    <xf numFmtId="0" fontId="0" fillId="30" borderId="9" xfId="0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0" fontId="4" fillId="30" borderId="22" xfId="0" applyFont="1" applyFill="1" applyBorder="1" applyAlignment="1">
      <alignment/>
    </xf>
    <xf numFmtId="0" fontId="0" fillId="30" borderId="75" xfId="0" applyFont="1" applyFill="1" applyBorder="1" applyAlignment="1">
      <alignment/>
    </xf>
    <xf numFmtId="0" fontId="0" fillId="30" borderId="76" xfId="0" applyFont="1" applyFill="1" applyBorder="1" applyAlignment="1">
      <alignment horizontal="center"/>
    </xf>
    <xf numFmtId="3" fontId="9" fillId="27" borderId="23" xfId="0" applyNumberFormat="1" applyFont="1" applyFill="1" applyBorder="1" applyAlignment="1">
      <alignment horizontal="center" vertical="center"/>
    </xf>
    <xf numFmtId="3" fontId="9" fillId="26" borderId="77" xfId="0" applyNumberFormat="1" applyFont="1" applyFill="1" applyBorder="1" applyAlignment="1">
      <alignment horizontal="center" vertical="center"/>
    </xf>
    <xf numFmtId="3" fontId="9" fillId="27" borderId="78" xfId="0" applyNumberFormat="1" applyFont="1" applyFill="1" applyBorder="1" applyAlignment="1">
      <alignment horizontal="center" vertical="center"/>
    </xf>
    <xf numFmtId="3" fontId="9" fillId="26" borderId="78" xfId="0" applyNumberFormat="1" applyFont="1" applyFill="1" applyBorder="1" applyAlignment="1">
      <alignment horizontal="center" vertical="center"/>
    </xf>
    <xf numFmtId="3" fontId="9" fillId="26" borderId="24" xfId="0" applyNumberFormat="1" applyFont="1" applyFill="1" applyBorder="1" applyAlignment="1">
      <alignment horizontal="center" vertical="center"/>
    </xf>
    <xf numFmtId="3" fontId="9" fillId="27" borderId="79" xfId="0" applyNumberFormat="1" applyFont="1" applyFill="1" applyBorder="1" applyAlignment="1">
      <alignment horizontal="center" vertical="center"/>
    </xf>
    <xf numFmtId="0" fontId="93" fillId="27" borderId="28" xfId="0" applyFont="1" applyFill="1" applyBorder="1" applyAlignment="1">
      <alignment horizontal="center" vertical="center" wrapText="1"/>
    </xf>
    <xf numFmtId="3" fontId="94" fillId="27" borderId="63" xfId="0" applyNumberFormat="1" applyFont="1" applyFill="1" applyBorder="1" applyAlignment="1">
      <alignment horizontal="center" vertical="center"/>
    </xf>
    <xf numFmtId="0" fontId="84" fillId="31" borderId="16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/>
    </xf>
    <xf numFmtId="0" fontId="0" fillId="27" borderId="80" xfId="0" applyFont="1" applyFill="1" applyBorder="1" applyAlignment="1">
      <alignment horizontal="center"/>
    </xf>
    <xf numFmtId="0" fontId="0" fillId="27" borderId="48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27" borderId="16" xfId="0" applyNumberFormat="1" applyFont="1" applyFill="1" applyBorder="1" applyAlignment="1">
      <alignment horizontal="center"/>
    </xf>
    <xf numFmtId="49" fontId="3" fillId="27" borderId="52" xfId="0" applyNumberFormat="1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48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/>
    </xf>
    <xf numFmtId="0" fontId="75" fillId="0" borderId="80" xfId="0" applyFont="1" applyFill="1" applyBorder="1" applyAlignment="1">
      <alignment horizontal="center"/>
    </xf>
    <xf numFmtId="0" fontId="75" fillId="0" borderId="52" xfId="0" applyFont="1" applyFill="1" applyBorder="1" applyAlignment="1">
      <alignment horizontal="center"/>
    </xf>
    <xf numFmtId="0" fontId="76" fillId="0" borderId="81" xfId="0" applyFont="1" applyFill="1" applyBorder="1" applyAlignment="1">
      <alignment horizontal="center"/>
    </xf>
    <xf numFmtId="0" fontId="76" fillId="0" borderId="87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76" fillId="29" borderId="88" xfId="0" applyFont="1" applyFill="1" applyBorder="1" applyAlignment="1">
      <alignment horizontal="center" vertical="center"/>
    </xf>
    <xf numFmtId="0" fontId="76" fillId="29" borderId="8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95" fillId="0" borderId="94" xfId="0" applyFont="1" applyBorder="1" applyAlignment="1">
      <alignment horizontal="center"/>
    </xf>
    <xf numFmtId="0" fontId="51" fillId="0" borderId="94" xfId="0" applyFont="1" applyBorder="1" applyAlignment="1">
      <alignment horizontal="center"/>
    </xf>
    <xf numFmtId="0" fontId="91" fillId="26" borderId="91" xfId="0" applyFont="1" applyFill="1" applyBorder="1" applyAlignment="1">
      <alignment horizontal="center" vertical="center" wrapText="1"/>
    </xf>
    <xf numFmtId="0" fontId="91" fillId="26" borderId="63" xfId="0" applyFont="1" applyFill="1" applyBorder="1" applyAlignment="1">
      <alignment horizontal="center" vertical="center" wrapText="1"/>
    </xf>
    <xf numFmtId="0" fontId="91" fillId="26" borderId="95" xfId="0" applyFont="1" applyFill="1" applyBorder="1" applyAlignment="1">
      <alignment horizontal="center" vertical="center" wrapText="1"/>
    </xf>
    <xf numFmtId="0" fontId="91" fillId="26" borderId="48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91" fillId="26" borderId="96" xfId="0" applyFont="1" applyFill="1" applyBorder="1" applyAlignment="1">
      <alignment horizontal="center" vertical="center" wrapText="1"/>
    </xf>
    <xf numFmtId="0" fontId="91" fillId="26" borderId="97" xfId="0" applyFont="1" applyFill="1" applyBorder="1" applyAlignment="1">
      <alignment horizontal="center" vertical="center" wrapText="1"/>
    </xf>
    <xf numFmtId="0" fontId="91" fillId="0" borderId="98" xfId="0" applyFont="1" applyBorder="1" applyAlignment="1">
      <alignment horizontal="center" wrapText="1"/>
    </xf>
    <xf numFmtId="0" fontId="91" fillId="0" borderId="82" xfId="0" applyFont="1" applyBorder="1" applyAlignment="1">
      <alignment horizontal="center" wrapText="1"/>
    </xf>
    <xf numFmtId="0" fontId="91" fillId="0" borderId="87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 wrapText="1"/>
    </xf>
    <xf numFmtId="0" fontId="84" fillId="27" borderId="73" xfId="0" applyFont="1" applyFill="1" applyBorder="1" applyAlignment="1">
      <alignment horizontal="center" vertical="center" wrapText="1"/>
    </xf>
    <xf numFmtId="0" fontId="84" fillId="27" borderId="26" xfId="0" applyFont="1" applyFill="1" applyBorder="1" applyAlignment="1">
      <alignment horizontal="center" vertical="center" wrapText="1"/>
    </xf>
    <xf numFmtId="0" fontId="84" fillId="27" borderId="9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4" fillId="27" borderId="81" xfId="0" applyFont="1" applyFill="1" applyBorder="1" applyAlignment="1">
      <alignment horizontal="center"/>
    </xf>
    <xf numFmtId="0" fontId="4" fillId="27" borderId="8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7" borderId="45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4" fillId="27" borderId="47" xfId="0" applyFont="1" applyFill="1" applyBorder="1" applyAlignment="1">
      <alignment horizontal="center"/>
    </xf>
    <xf numFmtId="0" fontId="4" fillId="27" borderId="89" xfId="0" applyFont="1" applyFill="1" applyBorder="1" applyAlignment="1">
      <alignment horizontal="center"/>
    </xf>
    <xf numFmtId="0" fontId="90" fillId="0" borderId="68" xfId="0" applyFont="1" applyBorder="1" applyAlignment="1">
      <alignment horizontal="center" vertical="center" wrapText="1"/>
    </xf>
    <xf numFmtId="0" fontId="90" fillId="0" borderId="48" xfId="0" applyFont="1" applyBorder="1" applyAlignment="1">
      <alignment horizontal="center" vertical="center" wrapText="1"/>
    </xf>
    <xf numFmtId="0" fontId="3" fillId="0" borderId="104" xfId="104" applyFont="1" applyFill="1" applyBorder="1" applyAlignment="1">
      <alignment horizontal="center" vertical="center" wrapText="1"/>
      <protection/>
    </xf>
    <xf numFmtId="0" fontId="3" fillId="0" borderId="83" xfId="104" applyFont="1" applyFill="1" applyBorder="1" applyAlignment="1">
      <alignment horizontal="center" vertical="center" wrapText="1"/>
      <protection/>
    </xf>
    <xf numFmtId="0" fontId="3" fillId="0" borderId="105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43" xfId="104" applyFont="1" applyFill="1" applyBorder="1" applyAlignment="1">
      <alignment horizontal="center" vertical="center" wrapText="1"/>
      <protection/>
    </xf>
    <xf numFmtId="0" fontId="3" fillId="0" borderId="106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107" xfId="104" applyFont="1" applyFill="1" applyBorder="1" applyAlignment="1">
      <alignment horizontal="center" vertical="center" wrapText="1"/>
      <protection/>
    </xf>
    <xf numFmtId="0" fontId="3" fillId="27" borderId="16" xfId="0" applyFont="1" applyFill="1" applyBorder="1" applyAlignment="1">
      <alignment horizontal="center"/>
    </xf>
    <xf numFmtId="0" fontId="3" fillId="27" borderId="48" xfId="0" applyFont="1" applyFill="1" applyBorder="1" applyAlignment="1">
      <alignment horizontal="center"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A2" sqref="A2:J28"/>
    </sheetView>
  </sheetViews>
  <sheetFormatPr defaultColWidth="9.140625" defaultRowHeight="12.75"/>
  <cols>
    <col min="1" max="1" width="10.28125" style="0" customWidth="1"/>
    <col min="2" max="2" width="26.57421875" style="0" customWidth="1"/>
    <col min="3" max="3" width="14.00390625" style="0" customWidth="1"/>
    <col min="4" max="4" width="11.5742187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2" spans="1:9" s="25" customFormat="1" ht="15.75">
      <c r="A2" s="24" t="s">
        <v>109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5"/>
      <c r="E3" s="45"/>
      <c r="F3" s="45"/>
      <c r="G3" s="45"/>
      <c r="H3" s="45"/>
      <c r="I3" s="45"/>
      <c r="J3" s="3"/>
    </row>
    <row r="4" spans="1:10" ht="13.5" thickBot="1">
      <c r="A4" s="3"/>
      <c r="B4" s="3"/>
      <c r="C4" s="3"/>
      <c r="D4" s="45"/>
      <c r="E4" s="45"/>
      <c r="F4" s="45"/>
      <c r="H4" s="45"/>
      <c r="I4" s="11" t="s">
        <v>68</v>
      </c>
      <c r="J4" s="3"/>
    </row>
    <row r="5" spans="1:10" ht="12.75">
      <c r="A5" s="12"/>
      <c r="B5" s="13"/>
      <c r="C5" s="13"/>
      <c r="D5" s="40"/>
      <c r="E5" s="40"/>
      <c r="F5" s="40"/>
      <c r="G5" s="40"/>
      <c r="H5" s="40"/>
      <c r="I5" s="79"/>
      <c r="J5" s="3"/>
    </row>
    <row r="6" spans="1:10" ht="12.75">
      <c r="A6" s="5" t="s">
        <v>28</v>
      </c>
      <c r="B6" s="270" t="s">
        <v>135</v>
      </c>
      <c r="C6" s="271"/>
      <c r="D6" s="271"/>
      <c r="E6" s="271"/>
      <c r="F6" s="272"/>
      <c r="G6" s="10" t="s">
        <v>29</v>
      </c>
      <c r="H6" s="277" t="s">
        <v>134</v>
      </c>
      <c r="I6" s="278"/>
      <c r="J6" s="3"/>
    </row>
    <row r="7" spans="1:10" ht="12.75">
      <c r="A7" s="14"/>
      <c r="B7" s="15"/>
      <c r="C7" s="15"/>
      <c r="D7" s="18"/>
      <c r="E7" s="18"/>
      <c r="F7" s="18"/>
      <c r="G7" s="18"/>
      <c r="H7" s="19"/>
      <c r="I7" s="44"/>
      <c r="J7" s="3"/>
    </row>
    <row r="8" spans="1:10" ht="12.75">
      <c r="A8" s="279" t="s">
        <v>30</v>
      </c>
      <c r="B8" s="280"/>
      <c r="C8" s="295" t="s">
        <v>142</v>
      </c>
      <c r="D8" s="296"/>
      <c r="E8" s="296"/>
      <c r="F8" s="296"/>
      <c r="G8" s="296"/>
      <c r="H8" s="296"/>
      <c r="I8" s="297"/>
      <c r="J8" s="3"/>
    </row>
    <row r="9" spans="1:10" ht="12.75">
      <c r="A9" s="281"/>
      <c r="B9" s="282"/>
      <c r="C9" s="22" t="s">
        <v>3</v>
      </c>
      <c r="D9" s="22" t="s">
        <v>4</v>
      </c>
      <c r="E9" s="22" t="s">
        <v>5</v>
      </c>
      <c r="F9" s="22" t="s">
        <v>6</v>
      </c>
      <c r="G9" s="22" t="s">
        <v>50</v>
      </c>
      <c r="H9" s="22" t="s">
        <v>103</v>
      </c>
      <c r="I9" s="23" t="s">
        <v>104</v>
      </c>
      <c r="J9" s="3"/>
    </row>
    <row r="10" spans="1:10" ht="18.75" customHeight="1">
      <c r="A10" s="283"/>
      <c r="B10" s="284"/>
      <c r="C10" s="16" t="s">
        <v>7</v>
      </c>
      <c r="D10" s="16" t="s">
        <v>31</v>
      </c>
      <c r="E10" s="16" t="s">
        <v>67</v>
      </c>
      <c r="F10" s="16" t="s">
        <v>67</v>
      </c>
      <c r="G10" s="16" t="s">
        <v>67</v>
      </c>
      <c r="H10" s="16" t="s">
        <v>7</v>
      </c>
      <c r="I10" s="275" t="s">
        <v>8</v>
      </c>
      <c r="J10" s="3"/>
    </row>
    <row r="11" spans="1:10" ht="33.75">
      <c r="A11" s="20" t="s">
        <v>2</v>
      </c>
      <c r="B11" s="21" t="s">
        <v>69</v>
      </c>
      <c r="C11" s="17" t="s">
        <v>159</v>
      </c>
      <c r="D11" s="17" t="s">
        <v>160</v>
      </c>
      <c r="E11" s="17" t="s">
        <v>161</v>
      </c>
      <c r="F11" s="17" t="s">
        <v>162</v>
      </c>
      <c r="G11" s="17" t="s">
        <v>102</v>
      </c>
      <c r="H11" s="17" t="s">
        <v>99</v>
      </c>
      <c r="I11" s="276"/>
      <c r="J11" s="3"/>
    </row>
    <row r="12" spans="1:10" ht="12.75">
      <c r="A12" s="77" t="s">
        <v>32</v>
      </c>
      <c r="B12" s="78" t="s">
        <v>136</v>
      </c>
      <c r="C12" s="80">
        <v>99377</v>
      </c>
      <c r="D12" s="80">
        <v>135000</v>
      </c>
      <c r="E12" s="80">
        <v>135000</v>
      </c>
      <c r="F12" s="80">
        <v>135000</v>
      </c>
      <c r="G12" s="80">
        <v>55640</v>
      </c>
      <c r="H12" s="80">
        <v>30190</v>
      </c>
      <c r="I12" s="81">
        <f>H12-G12</f>
        <v>-25450</v>
      </c>
      <c r="J12" s="3"/>
    </row>
    <row r="13" spans="1:10" ht="12.75">
      <c r="A13" s="77" t="s">
        <v>33</v>
      </c>
      <c r="B13" s="78" t="s">
        <v>34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1">
        <f>H13-G13</f>
        <v>0</v>
      </c>
      <c r="J13" s="3"/>
    </row>
    <row r="14" spans="1:10" ht="12.75">
      <c r="A14" s="77" t="s">
        <v>35</v>
      </c>
      <c r="B14" s="78" t="s">
        <v>36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1">
        <f>H14-G14</f>
        <v>0</v>
      </c>
      <c r="J14" s="3"/>
    </row>
    <row r="15" spans="1:10" ht="12.75">
      <c r="A15" s="77" t="s">
        <v>37</v>
      </c>
      <c r="B15" s="78" t="s">
        <v>38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1">
        <f>H15-G15</f>
        <v>0</v>
      </c>
      <c r="J15" s="3"/>
    </row>
    <row r="16" spans="1:10" ht="12.75">
      <c r="A16" s="77" t="s">
        <v>39</v>
      </c>
      <c r="B16" s="78" t="s">
        <v>40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1">
        <f>H16-G16</f>
        <v>0</v>
      </c>
      <c r="J16" s="3"/>
    </row>
    <row r="17" spans="1:10" ht="13.5" thickBot="1">
      <c r="A17" s="77" t="s">
        <v>70</v>
      </c>
      <c r="B17" s="78" t="s">
        <v>71</v>
      </c>
      <c r="C17" s="80"/>
      <c r="D17" s="80"/>
      <c r="E17" s="80"/>
      <c r="F17" s="80"/>
      <c r="G17" s="80"/>
      <c r="H17" s="80"/>
      <c r="I17" s="81"/>
      <c r="J17" s="3"/>
    </row>
    <row r="18" spans="1:10" ht="14.25" customHeight="1" thickBot="1">
      <c r="A18" s="273" t="s">
        <v>41</v>
      </c>
      <c r="B18" s="274"/>
      <c r="C18" s="82">
        <f aca="true" t="shared" si="0" ref="C18:I18">SUM(C12:C17)</f>
        <v>99377</v>
      </c>
      <c r="D18" s="82">
        <f t="shared" si="0"/>
        <v>135000</v>
      </c>
      <c r="E18" s="82">
        <f t="shared" si="0"/>
        <v>135000</v>
      </c>
      <c r="F18" s="82">
        <f t="shared" si="0"/>
        <v>135000</v>
      </c>
      <c r="G18" s="82">
        <f t="shared" si="0"/>
        <v>55640</v>
      </c>
      <c r="H18" s="82">
        <f t="shared" si="0"/>
        <v>30190</v>
      </c>
      <c r="I18" s="83">
        <f t="shared" si="0"/>
        <v>-25450</v>
      </c>
      <c r="J18" s="3"/>
    </row>
    <row r="19" spans="1:10" ht="15" customHeight="1" thickBot="1">
      <c r="A19" s="285" t="s">
        <v>53</v>
      </c>
      <c r="B19" s="286"/>
      <c r="C19" s="88"/>
      <c r="D19" s="88"/>
      <c r="E19" s="88"/>
      <c r="F19" s="88"/>
      <c r="G19" s="88"/>
      <c r="H19" s="84"/>
      <c r="I19" s="85"/>
      <c r="J19" s="3"/>
    </row>
    <row r="20" spans="1:10" s="72" customFormat="1" ht="13.5" thickBot="1">
      <c r="A20" s="298" t="s">
        <v>74</v>
      </c>
      <c r="B20" s="299"/>
      <c r="C20" s="86">
        <f aca="true" t="shared" si="1" ref="C20:H20">C18+C19</f>
        <v>99377</v>
      </c>
      <c r="D20" s="86">
        <f t="shared" si="1"/>
        <v>135000</v>
      </c>
      <c r="E20" s="86">
        <f t="shared" si="1"/>
        <v>135000</v>
      </c>
      <c r="F20" s="86">
        <f t="shared" si="1"/>
        <v>135000</v>
      </c>
      <c r="G20" s="86">
        <f t="shared" si="1"/>
        <v>55640</v>
      </c>
      <c r="H20" s="86">
        <f t="shared" si="1"/>
        <v>30190</v>
      </c>
      <c r="I20" s="87"/>
      <c r="J20" s="71"/>
    </row>
    <row r="21" spans="1:10" ht="12.75">
      <c r="A21" s="3"/>
      <c r="B21" s="3"/>
      <c r="C21" s="3"/>
      <c r="D21" s="45"/>
      <c r="E21" s="45"/>
      <c r="F21" s="45"/>
      <c r="G21" s="45"/>
      <c r="H21" s="45"/>
      <c r="I21" s="45"/>
      <c r="J21" s="3"/>
    </row>
    <row r="22" spans="1:10" ht="12.75">
      <c r="A22" s="3"/>
      <c r="B22" s="3"/>
      <c r="C22" s="3"/>
      <c r="D22" s="45"/>
      <c r="E22" s="45"/>
      <c r="F22" s="45"/>
      <c r="G22" s="45"/>
      <c r="H22" s="45"/>
      <c r="I22" s="45"/>
      <c r="J22" s="3"/>
    </row>
    <row r="23" spans="1:10" ht="12.75">
      <c r="A23" s="3"/>
      <c r="B23" s="3"/>
      <c r="C23" s="3"/>
      <c r="D23" s="45"/>
      <c r="E23" s="45"/>
      <c r="F23" s="45"/>
      <c r="G23" s="45"/>
      <c r="H23" s="45"/>
      <c r="I23" s="45"/>
      <c r="J23" s="3"/>
    </row>
    <row r="24" spans="1:10" ht="12.75" customHeight="1">
      <c r="A24" s="194"/>
      <c r="B24" s="289" t="s">
        <v>25</v>
      </c>
      <c r="C24" s="290"/>
      <c r="D24" s="37" t="s">
        <v>9</v>
      </c>
      <c r="E24" s="287" t="s">
        <v>137</v>
      </c>
      <c r="F24" s="288"/>
      <c r="G24" s="45"/>
      <c r="H24" s="45"/>
      <c r="I24" s="45"/>
      <c r="J24" s="3"/>
    </row>
    <row r="25" spans="1:10" ht="12.75">
      <c r="A25" s="194"/>
      <c r="B25" s="291"/>
      <c r="C25" s="292"/>
      <c r="D25" s="37" t="s">
        <v>26</v>
      </c>
      <c r="E25" s="287"/>
      <c r="F25" s="288"/>
      <c r="G25" s="45"/>
      <c r="H25" s="45"/>
      <c r="I25" s="45"/>
      <c r="J25" s="3"/>
    </row>
    <row r="26" spans="1:10" ht="17.25" customHeight="1">
      <c r="A26" s="194"/>
      <c r="B26" s="293"/>
      <c r="C26" s="294"/>
      <c r="D26" s="37" t="s">
        <v>27</v>
      </c>
      <c r="E26" s="287" t="s">
        <v>158</v>
      </c>
      <c r="F26" s="288"/>
      <c r="G26" s="45"/>
      <c r="H26" s="45"/>
      <c r="I26" s="45"/>
      <c r="J26" s="3"/>
    </row>
    <row r="27" spans="1:10" ht="12.75">
      <c r="A27" s="3"/>
      <c r="B27" s="3"/>
      <c r="C27" s="3"/>
      <c r="D27" s="45"/>
      <c r="E27" s="45"/>
      <c r="F27" s="45"/>
      <c r="G27" s="45"/>
      <c r="H27" s="45"/>
      <c r="I27" s="45"/>
      <c r="J27" s="3"/>
    </row>
  </sheetData>
  <sheetProtection/>
  <mergeCells count="12">
    <mergeCell ref="E24:F24"/>
    <mergeCell ref="E25:F25"/>
    <mergeCell ref="E26:F26"/>
    <mergeCell ref="B24:C26"/>
    <mergeCell ref="C8:I8"/>
    <mergeCell ref="A20:B20"/>
    <mergeCell ref="B6:F6"/>
    <mergeCell ref="A18:B18"/>
    <mergeCell ref="I10:I11"/>
    <mergeCell ref="H6:I6"/>
    <mergeCell ref="A8:B10"/>
    <mergeCell ref="A19:B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6">
      <selection activeCell="A2" sqref="A2:I34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9.28125" style="26" customWidth="1"/>
    <col min="9" max="9" width="13.140625" style="57" customWidth="1"/>
  </cols>
  <sheetData>
    <row r="2" spans="1:9" s="25" customFormat="1" ht="15.75">
      <c r="A2" s="89" t="s">
        <v>112</v>
      </c>
      <c r="D2" s="30"/>
      <c r="E2" s="30"/>
      <c r="F2" s="30"/>
      <c r="G2" s="30"/>
      <c r="H2" s="30"/>
      <c r="I2" s="49"/>
    </row>
    <row r="3" spans="1:10" ht="13.5" thickBot="1">
      <c r="A3" s="27"/>
      <c r="B3" s="2"/>
      <c r="C3" s="2"/>
      <c r="D3" s="27"/>
      <c r="E3" s="27"/>
      <c r="F3" s="35"/>
      <c r="G3" s="36"/>
      <c r="H3" s="31"/>
      <c r="I3" s="50" t="s">
        <v>68</v>
      </c>
      <c r="J3" s="3"/>
    </row>
    <row r="4" spans="1:10" s="43" customFormat="1" ht="12.75">
      <c r="A4" s="38"/>
      <c r="B4" s="13"/>
      <c r="C4" s="13"/>
      <c r="D4" s="39"/>
      <c r="E4" s="39"/>
      <c r="F4" s="40"/>
      <c r="G4" s="40"/>
      <c r="H4" s="41"/>
      <c r="I4" s="51"/>
      <c r="J4" s="42"/>
    </row>
    <row r="5" spans="1:10" ht="12.75">
      <c r="A5" s="28" t="s">
        <v>28</v>
      </c>
      <c r="B5" s="92" t="s">
        <v>135</v>
      </c>
      <c r="C5" s="214"/>
      <c r="D5" s="214"/>
      <c r="E5" s="214"/>
      <c r="F5" s="214"/>
      <c r="G5" s="215"/>
      <c r="H5" s="10" t="s">
        <v>29</v>
      </c>
      <c r="I5" s="66" t="s">
        <v>134</v>
      </c>
      <c r="J5" s="3"/>
    </row>
    <row r="6" spans="1:10" ht="12.75">
      <c r="A6" s="28" t="s">
        <v>1</v>
      </c>
      <c r="B6" s="92" t="s">
        <v>140</v>
      </c>
      <c r="C6" s="216"/>
      <c r="D6" s="216"/>
      <c r="E6" s="216"/>
      <c r="F6" s="216"/>
      <c r="G6" s="217"/>
      <c r="H6" s="10" t="s">
        <v>72</v>
      </c>
      <c r="I6" s="66" t="s">
        <v>141</v>
      </c>
      <c r="J6" s="3"/>
    </row>
    <row r="7" spans="1:10" s="60" customFormat="1" ht="12.75">
      <c r="A7" s="280" t="s">
        <v>113</v>
      </c>
      <c r="B7" s="309" t="s">
        <v>69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50</v>
      </c>
      <c r="H7" s="22" t="s">
        <v>103</v>
      </c>
      <c r="I7" s="52" t="s">
        <v>104</v>
      </c>
      <c r="J7" s="59"/>
    </row>
    <row r="8" spans="1:10" s="62" customFormat="1" ht="12.75">
      <c r="A8" s="282"/>
      <c r="B8" s="310"/>
      <c r="C8" s="16" t="s">
        <v>7</v>
      </c>
      <c r="D8" s="16" t="s">
        <v>31</v>
      </c>
      <c r="E8" s="16" t="s">
        <v>67</v>
      </c>
      <c r="F8" s="16" t="s">
        <v>67</v>
      </c>
      <c r="G8" s="16" t="s">
        <v>67</v>
      </c>
      <c r="H8" s="16" t="s">
        <v>7</v>
      </c>
      <c r="I8" s="303" t="s">
        <v>8</v>
      </c>
      <c r="J8" s="61"/>
    </row>
    <row r="9" spans="1:10" s="62" customFormat="1" ht="33.75">
      <c r="A9" s="284"/>
      <c r="B9" s="311"/>
      <c r="C9" s="17" t="s">
        <v>163</v>
      </c>
      <c r="D9" s="17" t="s">
        <v>164</v>
      </c>
      <c r="E9" s="17" t="s">
        <v>165</v>
      </c>
      <c r="F9" s="17" t="s">
        <v>166</v>
      </c>
      <c r="G9" s="17" t="s">
        <v>102</v>
      </c>
      <c r="H9" s="17" t="s">
        <v>99</v>
      </c>
      <c r="I9" s="304"/>
      <c r="J9" s="61"/>
    </row>
    <row r="10" spans="1:10" ht="12.75">
      <c r="A10" s="29">
        <v>600</v>
      </c>
      <c r="B10" s="6" t="s">
        <v>10</v>
      </c>
      <c r="C10" s="63">
        <v>62174.3</v>
      </c>
      <c r="D10" s="63">
        <v>73000</v>
      </c>
      <c r="E10" s="63">
        <v>73000</v>
      </c>
      <c r="F10" s="63">
        <v>73000</v>
      </c>
      <c r="G10" s="63">
        <v>32247.6</v>
      </c>
      <c r="H10" s="224">
        <v>20854</v>
      </c>
      <c r="I10" s="48">
        <f>H10-G10</f>
        <v>-11393.599999999999</v>
      </c>
      <c r="J10" s="3"/>
    </row>
    <row r="11" spans="1:13" ht="12.75">
      <c r="A11" s="29">
        <v>601</v>
      </c>
      <c r="B11" s="6" t="s">
        <v>11</v>
      </c>
      <c r="C11" s="63">
        <v>10345.2</v>
      </c>
      <c r="D11" s="63">
        <v>22000</v>
      </c>
      <c r="E11" s="63">
        <v>22000</v>
      </c>
      <c r="F11" s="63">
        <v>22000</v>
      </c>
      <c r="G11" s="63">
        <v>5392.4</v>
      </c>
      <c r="H11" s="63">
        <v>3478.2</v>
      </c>
      <c r="I11" s="48">
        <f aca="true" t="shared" si="0" ref="I11:I16">H11-G11</f>
        <v>-1914.1999999999998</v>
      </c>
      <c r="J11" s="3"/>
      <c r="M11" s="225"/>
    </row>
    <row r="12" spans="1:10" ht="12.75">
      <c r="A12" s="29">
        <v>602</v>
      </c>
      <c r="B12" s="6" t="s">
        <v>12</v>
      </c>
      <c r="C12" s="63">
        <v>24989.6</v>
      </c>
      <c r="D12" s="63">
        <v>30000</v>
      </c>
      <c r="E12" s="63">
        <v>30000</v>
      </c>
      <c r="F12" s="63">
        <v>30000</v>
      </c>
      <c r="G12" s="63">
        <v>10000</v>
      </c>
      <c r="H12" s="63">
        <v>5857.8</v>
      </c>
      <c r="I12" s="48">
        <f t="shared" si="0"/>
        <v>-4142.2</v>
      </c>
      <c r="J12" s="3"/>
    </row>
    <row r="13" spans="1:10" ht="12.75">
      <c r="A13" s="29">
        <v>603</v>
      </c>
      <c r="B13" s="6" t="s">
        <v>13</v>
      </c>
      <c r="C13" s="63"/>
      <c r="D13" s="63"/>
      <c r="E13" s="63"/>
      <c r="F13" s="63"/>
      <c r="G13" s="63"/>
      <c r="H13" s="63"/>
      <c r="I13" s="48">
        <f t="shared" si="0"/>
        <v>0</v>
      </c>
      <c r="J13" s="3"/>
    </row>
    <row r="14" spans="1:10" ht="12.75">
      <c r="A14" s="29">
        <v>604</v>
      </c>
      <c r="B14" s="6" t="s">
        <v>14</v>
      </c>
      <c r="C14" s="63"/>
      <c r="D14" s="63"/>
      <c r="E14" s="63"/>
      <c r="F14" s="63"/>
      <c r="G14" s="63"/>
      <c r="H14" s="63"/>
      <c r="I14" s="48">
        <f t="shared" si="0"/>
        <v>0</v>
      </c>
      <c r="J14" s="3"/>
    </row>
    <row r="15" spans="1:10" ht="12.75">
      <c r="A15" s="29">
        <v>605</v>
      </c>
      <c r="B15" s="6" t="s">
        <v>15</v>
      </c>
      <c r="C15" s="63"/>
      <c r="D15" s="63"/>
      <c r="E15" s="63"/>
      <c r="F15" s="63"/>
      <c r="G15" s="63"/>
      <c r="H15" s="63"/>
      <c r="I15" s="48">
        <f t="shared" si="0"/>
        <v>0</v>
      </c>
      <c r="J15" s="3"/>
    </row>
    <row r="16" spans="1:10" ht="12.75">
      <c r="A16" s="29">
        <v>606</v>
      </c>
      <c r="B16" s="6" t="s">
        <v>16</v>
      </c>
      <c r="C16" s="63">
        <v>93.2</v>
      </c>
      <c r="D16" s="63"/>
      <c r="E16" s="63"/>
      <c r="F16" s="63"/>
      <c r="G16" s="63"/>
      <c r="H16" s="63"/>
      <c r="I16" s="48">
        <f t="shared" si="0"/>
        <v>0</v>
      </c>
      <c r="J16" s="3"/>
    </row>
    <row r="17" spans="1:10" s="72" customFormat="1" ht="12.75">
      <c r="A17" s="67" t="s">
        <v>17</v>
      </c>
      <c r="B17" s="74" t="s">
        <v>18</v>
      </c>
      <c r="C17" s="75">
        <f>SUM(C10:C16)</f>
        <v>97602.3</v>
      </c>
      <c r="D17" s="75">
        <f aca="true" t="shared" si="1" ref="D17:I17">SUM(D10:D16)</f>
        <v>125000</v>
      </c>
      <c r="E17" s="75">
        <f t="shared" si="1"/>
        <v>125000</v>
      </c>
      <c r="F17" s="75">
        <f t="shared" si="1"/>
        <v>125000</v>
      </c>
      <c r="G17" s="75">
        <f t="shared" si="1"/>
        <v>47640</v>
      </c>
      <c r="H17" s="75">
        <f t="shared" si="1"/>
        <v>30190</v>
      </c>
      <c r="I17" s="76">
        <f t="shared" si="1"/>
        <v>-17450</v>
      </c>
      <c r="J17" s="71"/>
    </row>
    <row r="18" spans="1:10" ht="12.75">
      <c r="A18" s="29">
        <v>230</v>
      </c>
      <c r="B18" s="6" t="s">
        <v>19</v>
      </c>
      <c r="C18" s="63"/>
      <c r="D18" s="63"/>
      <c r="E18" s="231"/>
      <c r="F18" s="231"/>
      <c r="G18" s="231"/>
      <c r="H18" s="63"/>
      <c r="I18" s="48">
        <f>H18-G18</f>
        <v>0</v>
      </c>
      <c r="J18" s="3"/>
    </row>
    <row r="19" spans="1:10" ht="12.75">
      <c r="A19" s="29">
        <v>231</v>
      </c>
      <c r="B19" s="6" t="s">
        <v>20</v>
      </c>
      <c r="C19" s="63">
        <v>1774.7</v>
      </c>
      <c r="D19" s="63">
        <v>10000</v>
      </c>
      <c r="E19" s="231">
        <v>10000</v>
      </c>
      <c r="F19" s="231">
        <v>10000</v>
      </c>
      <c r="G19" s="231">
        <v>8000</v>
      </c>
      <c r="H19" s="63">
        <v>0</v>
      </c>
      <c r="I19" s="48">
        <f>H19-G19</f>
        <v>-8000</v>
      </c>
      <c r="J19" s="3"/>
    </row>
    <row r="20" spans="1:10" ht="12.75">
      <c r="A20" s="29">
        <v>232</v>
      </c>
      <c r="B20" s="6" t="s">
        <v>21</v>
      </c>
      <c r="C20" s="63"/>
      <c r="D20" s="63"/>
      <c r="E20" s="231"/>
      <c r="F20" s="231"/>
      <c r="G20" s="231"/>
      <c r="H20" s="63"/>
      <c r="I20" s="48">
        <f>H20-G20</f>
        <v>0</v>
      </c>
      <c r="J20" s="3"/>
    </row>
    <row r="21" spans="1:10" ht="12.75">
      <c r="A21" s="46" t="s">
        <v>22</v>
      </c>
      <c r="B21" s="58" t="s">
        <v>51</v>
      </c>
      <c r="C21" s="47">
        <f>SUM(C18:C20)</f>
        <v>1774.7</v>
      </c>
      <c r="D21" s="47">
        <f aca="true" t="shared" si="2" ref="D21:I21">SUM(D18:D20)</f>
        <v>10000</v>
      </c>
      <c r="E21" s="47">
        <f t="shared" si="2"/>
        <v>10000</v>
      </c>
      <c r="F21" s="47">
        <f t="shared" si="2"/>
        <v>10000</v>
      </c>
      <c r="G21" s="47">
        <f t="shared" si="2"/>
        <v>8000</v>
      </c>
      <c r="H21" s="47">
        <f t="shared" si="2"/>
        <v>0</v>
      </c>
      <c r="I21" s="53">
        <f t="shared" si="2"/>
        <v>-8000</v>
      </c>
      <c r="J21" s="3"/>
    </row>
    <row r="22" spans="1:10" ht="12.75">
      <c r="A22" s="29">
        <v>230</v>
      </c>
      <c r="B22" s="6" t="s">
        <v>19</v>
      </c>
      <c r="C22" s="64"/>
      <c r="D22" s="64"/>
      <c r="E22" s="64"/>
      <c r="F22" s="64"/>
      <c r="G22" s="64"/>
      <c r="H22" s="64"/>
      <c r="I22" s="48">
        <f>H22-G22</f>
        <v>0</v>
      </c>
      <c r="J22" s="3"/>
    </row>
    <row r="23" spans="1:10" ht="12.75">
      <c r="A23" s="29">
        <v>231</v>
      </c>
      <c r="B23" s="6" t="s">
        <v>20</v>
      </c>
      <c r="C23" s="64"/>
      <c r="D23" s="64"/>
      <c r="E23" s="64"/>
      <c r="F23" s="64"/>
      <c r="G23" s="64"/>
      <c r="H23" s="64"/>
      <c r="I23" s="48">
        <f>H23-G23</f>
        <v>0</v>
      </c>
      <c r="J23" s="3"/>
    </row>
    <row r="24" spans="1:10" ht="12.75">
      <c r="A24" s="29">
        <v>232</v>
      </c>
      <c r="B24" s="6" t="s">
        <v>21</v>
      </c>
      <c r="C24" s="64"/>
      <c r="D24" s="64"/>
      <c r="E24" s="64"/>
      <c r="F24" s="64"/>
      <c r="G24" s="64"/>
      <c r="H24" s="64"/>
      <c r="I24" s="48">
        <f>H24-G24</f>
        <v>0</v>
      </c>
      <c r="J24" s="3"/>
    </row>
    <row r="25" spans="1:10" ht="12.75">
      <c r="A25" s="46" t="s">
        <v>22</v>
      </c>
      <c r="B25" s="58" t="s">
        <v>52</v>
      </c>
      <c r="C25" s="47">
        <f>SUM(C22:C24)</f>
        <v>0</v>
      </c>
      <c r="D25" s="47">
        <f aca="true" t="shared" si="3" ref="D25:I25">SUM(D22:D24)</f>
        <v>0</v>
      </c>
      <c r="E25" s="47">
        <f t="shared" si="3"/>
        <v>0</v>
      </c>
      <c r="F25" s="47">
        <f t="shared" si="3"/>
        <v>0</v>
      </c>
      <c r="G25" s="47">
        <f t="shared" si="3"/>
        <v>0</v>
      </c>
      <c r="H25" s="47">
        <f t="shared" si="3"/>
        <v>0</v>
      </c>
      <c r="I25" s="53">
        <f t="shared" si="3"/>
        <v>0</v>
      </c>
      <c r="J25" s="3"/>
    </row>
    <row r="26" spans="1:10" s="72" customFormat="1" ht="12.75">
      <c r="A26" s="67" t="s">
        <v>23</v>
      </c>
      <c r="B26" s="68" t="s">
        <v>73</v>
      </c>
      <c r="C26" s="69">
        <f aca="true" t="shared" si="4" ref="C26:I26">C21+C25</f>
        <v>1774.7</v>
      </c>
      <c r="D26" s="69">
        <f t="shared" si="4"/>
        <v>10000</v>
      </c>
      <c r="E26" s="69">
        <f t="shared" si="4"/>
        <v>10000</v>
      </c>
      <c r="F26" s="69">
        <f t="shared" si="4"/>
        <v>10000</v>
      </c>
      <c r="G26" s="69">
        <f t="shared" si="4"/>
        <v>8000</v>
      </c>
      <c r="H26" s="69">
        <f t="shared" si="4"/>
        <v>0</v>
      </c>
      <c r="I26" s="70">
        <f t="shared" si="4"/>
        <v>-8000</v>
      </c>
      <c r="J26" s="71"/>
    </row>
    <row r="27" spans="1:9" ht="12.75">
      <c r="A27" s="305" t="s">
        <v>54</v>
      </c>
      <c r="B27" s="306"/>
      <c r="C27" s="32"/>
      <c r="D27" s="32"/>
      <c r="E27" s="32"/>
      <c r="F27" s="32"/>
      <c r="G27" s="32"/>
      <c r="H27" s="65">
        <v>0</v>
      </c>
      <c r="I27" s="54"/>
    </row>
    <row r="28" spans="1:9" s="72" customFormat="1" ht="18.75" customHeight="1" thickBot="1">
      <c r="A28" s="307" t="s">
        <v>55</v>
      </c>
      <c r="B28" s="308"/>
      <c r="C28" s="73">
        <f aca="true" t="shared" si="5" ref="C28:I28">C17+C26+C27</f>
        <v>99377</v>
      </c>
      <c r="D28" s="73">
        <f t="shared" si="5"/>
        <v>135000</v>
      </c>
      <c r="E28" s="73">
        <f t="shared" si="5"/>
        <v>135000</v>
      </c>
      <c r="F28" s="73">
        <f t="shared" si="5"/>
        <v>135000</v>
      </c>
      <c r="G28" s="73">
        <f t="shared" si="5"/>
        <v>55640</v>
      </c>
      <c r="H28" s="73">
        <f t="shared" si="5"/>
        <v>30190</v>
      </c>
      <c r="I28" s="200">
        <f t="shared" si="5"/>
        <v>-25450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5"/>
    </row>
    <row r="30" spans="1:9" ht="11.25" customHeight="1">
      <c r="A30" s="8"/>
      <c r="B30" s="4"/>
      <c r="C30" s="4"/>
      <c r="D30" s="33"/>
      <c r="E30" s="33"/>
      <c r="F30" s="33"/>
      <c r="G30" s="33"/>
      <c r="H30" s="33"/>
      <c r="I30" s="55"/>
    </row>
    <row r="32" spans="1:9" ht="17.25" customHeight="1">
      <c r="A32" s="300" t="s">
        <v>24</v>
      </c>
      <c r="B32" s="193" t="s">
        <v>138</v>
      </c>
      <c r="C32" s="289" t="s">
        <v>25</v>
      </c>
      <c r="D32" s="290"/>
      <c r="E32" s="37" t="s">
        <v>9</v>
      </c>
      <c r="F32" s="287" t="s">
        <v>139</v>
      </c>
      <c r="G32" s="288"/>
      <c r="H32" s="34"/>
      <c r="I32" s="56"/>
    </row>
    <row r="33" spans="1:9" ht="19.5" customHeight="1">
      <c r="A33" s="301"/>
      <c r="B33" s="193" t="s">
        <v>26</v>
      </c>
      <c r="C33" s="291"/>
      <c r="D33" s="292"/>
      <c r="E33" s="37" t="s">
        <v>26</v>
      </c>
      <c r="F33" s="287"/>
      <c r="G33" s="288"/>
      <c r="H33" s="34"/>
      <c r="I33" s="56"/>
    </row>
    <row r="34" spans="1:9" ht="21.75" customHeight="1">
      <c r="A34" s="302"/>
      <c r="B34" s="193" t="s">
        <v>167</v>
      </c>
      <c r="C34" s="293"/>
      <c r="D34" s="294"/>
      <c r="E34" s="37" t="s">
        <v>27</v>
      </c>
      <c r="F34" s="287" t="s">
        <v>158</v>
      </c>
      <c r="G34" s="288"/>
      <c r="H34" s="34"/>
      <c r="I34" s="56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9"/>
  <sheetViews>
    <sheetView zoomScale="90" zoomScaleNormal="90" zoomScalePageLayoutView="0" workbookViewId="0" topLeftCell="A1">
      <selection activeCell="N24" sqref="N24"/>
    </sheetView>
  </sheetViews>
  <sheetFormatPr defaultColWidth="9.140625" defaultRowHeight="12.75"/>
  <cols>
    <col min="1" max="1" width="6.28125" style="0" customWidth="1"/>
    <col min="2" max="2" width="40.8515625" style="0" customWidth="1"/>
    <col min="3" max="3" width="10.7109375" style="0" customWidth="1"/>
    <col min="4" max="4" width="12.421875" style="0" customWidth="1"/>
    <col min="5" max="5" width="12.57421875" style="0" customWidth="1"/>
    <col min="6" max="6" width="10.8515625" style="0" customWidth="1"/>
    <col min="7" max="7" width="12.28125" style="0" customWidth="1"/>
    <col min="8" max="8" width="11.421875" style="0" customWidth="1"/>
    <col min="9" max="9" width="9.7109375" style="0" customWidth="1"/>
    <col min="10" max="10" width="9.57421875" style="0" customWidth="1"/>
    <col min="11" max="11" width="10.00390625" style="0" customWidth="1"/>
    <col min="12" max="12" width="10.28125" style="0" customWidth="1"/>
    <col min="13" max="13" width="10.8515625" style="0" customWidth="1"/>
    <col min="14" max="14" width="11.7109375" style="0" customWidth="1"/>
    <col min="15" max="15" width="13.8515625" style="0" customWidth="1"/>
    <col min="16" max="16" width="10.00390625" style="0" customWidth="1"/>
    <col min="17" max="17" width="10.7109375" style="0" customWidth="1"/>
    <col min="18" max="18" width="9.57421875" style="0" customWidth="1"/>
    <col min="19" max="19" width="14.28125" style="0" customWidth="1"/>
  </cols>
  <sheetData>
    <row r="2" spans="1:14" s="99" customFormat="1" ht="15.75">
      <c r="A2" s="103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s="99" customFormat="1" ht="15.7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>
      <c r="A4" s="107" t="s">
        <v>28</v>
      </c>
      <c r="B4" s="192" t="s">
        <v>135</v>
      </c>
      <c r="C4" s="106" t="s">
        <v>29</v>
      </c>
      <c r="D4" s="226" t="s">
        <v>134</v>
      </c>
      <c r="E4" s="7"/>
      <c r="F4" s="7"/>
      <c r="G4" s="7"/>
      <c r="H4" s="7"/>
      <c r="I4" s="7"/>
      <c r="J4" s="7"/>
      <c r="K4" s="9"/>
      <c r="L4" s="9"/>
      <c r="M4" s="9"/>
      <c r="N4" s="9"/>
    </row>
    <row r="5" spans="1:14" ht="15">
      <c r="A5" s="93"/>
      <c r="B5" s="94"/>
      <c r="C5" s="94"/>
      <c r="D5" s="227"/>
      <c r="E5" s="7"/>
      <c r="F5" s="7"/>
      <c r="G5" s="7"/>
      <c r="H5" s="7"/>
      <c r="I5" s="7"/>
      <c r="J5" s="7"/>
      <c r="K5" s="9"/>
      <c r="L5" s="9"/>
      <c r="M5" s="9"/>
      <c r="N5" s="9"/>
    </row>
    <row r="6" spans="1:14" ht="15">
      <c r="A6" s="107" t="s">
        <v>1</v>
      </c>
      <c r="B6" s="192" t="s">
        <v>140</v>
      </c>
      <c r="C6" s="106" t="s">
        <v>72</v>
      </c>
      <c r="D6" s="226" t="s">
        <v>168</v>
      </c>
      <c r="E6" s="101"/>
      <c r="F6" s="100"/>
      <c r="G6" s="100"/>
      <c r="H6" s="100"/>
      <c r="I6" s="100"/>
      <c r="J6" s="100"/>
      <c r="K6" s="9"/>
      <c r="L6" s="9"/>
      <c r="M6" s="9"/>
      <c r="N6" s="9"/>
    </row>
    <row r="7" spans="1:2" ht="15.75" thickBot="1">
      <c r="A7" s="327"/>
      <c r="B7" s="328"/>
    </row>
    <row r="8" spans="1:19" s="223" customFormat="1" ht="30.75" customHeight="1" thickBot="1">
      <c r="A8" s="221"/>
      <c r="B8" s="222" t="s">
        <v>68</v>
      </c>
      <c r="C8" s="222"/>
      <c r="D8" s="222"/>
      <c r="E8" s="222"/>
      <c r="F8" s="222" t="s">
        <v>115</v>
      </c>
      <c r="G8" s="222"/>
      <c r="H8" s="222"/>
      <c r="I8" s="222" t="s">
        <v>116</v>
      </c>
      <c r="J8" s="222"/>
      <c r="K8" s="222"/>
      <c r="L8" s="222" t="s">
        <v>117</v>
      </c>
      <c r="M8" s="222"/>
      <c r="N8" s="222"/>
      <c r="O8" s="222" t="s">
        <v>118</v>
      </c>
      <c r="P8" s="337" t="s">
        <v>122</v>
      </c>
      <c r="Q8" s="338"/>
      <c r="R8" s="339"/>
      <c r="S8" s="324" t="s">
        <v>42</v>
      </c>
    </row>
    <row r="9" spans="1:19" s="108" customFormat="1" ht="33" customHeight="1">
      <c r="A9" s="318" t="s">
        <v>0</v>
      </c>
      <c r="B9" s="320" t="s">
        <v>93</v>
      </c>
      <c r="C9" s="322" t="s">
        <v>95</v>
      </c>
      <c r="D9" s="314" t="s">
        <v>170</v>
      </c>
      <c r="E9" s="316" t="s">
        <v>123</v>
      </c>
      <c r="F9" s="312" t="s">
        <v>124</v>
      </c>
      <c r="G9" s="314" t="s">
        <v>125</v>
      </c>
      <c r="H9" s="316" t="s">
        <v>126</v>
      </c>
      <c r="I9" s="312" t="s">
        <v>127</v>
      </c>
      <c r="J9" s="314" t="s">
        <v>128</v>
      </c>
      <c r="K9" s="316" t="s">
        <v>129</v>
      </c>
      <c r="L9" s="312" t="s">
        <v>130</v>
      </c>
      <c r="M9" s="314" t="s">
        <v>173</v>
      </c>
      <c r="N9" s="316" t="s">
        <v>174</v>
      </c>
      <c r="O9" s="312" t="s">
        <v>131</v>
      </c>
      <c r="P9" s="329" t="s">
        <v>119</v>
      </c>
      <c r="Q9" s="331" t="s">
        <v>120</v>
      </c>
      <c r="R9" s="335" t="s">
        <v>121</v>
      </c>
      <c r="S9" s="325"/>
    </row>
    <row r="10" spans="1:19" s="108" customFormat="1" ht="57" customHeight="1">
      <c r="A10" s="319"/>
      <c r="B10" s="321"/>
      <c r="C10" s="323"/>
      <c r="D10" s="315"/>
      <c r="E10" s="317"/>
      <c r="F10" s="313"/>
      <c r="G10" s="315"/>
      <c r="H10" s="317"/>
      <c r="I10" s="313"/>
      <c r="J10" s="315"/>
      <c r="K10" s="317"/>
      <c r="L10" s="313"/>
      <c r="M10" s="315"/>
      <c r="N10" s="317"/>
      <c r="O10" s="313"/>
      <c r="P10" s="330"/>
      <c r="Q10" s="332"/>
      <c r="R10" s="336"/>
      <c r="S10" s="326"/>
    </row>
    <row r="11" spans="1:19" s="60" customFormat="1" ht="15">
      <c r="A11" s="102" t="s">
        <v>96</v>
      </c>
      <c r="B11" s="229" t="s">
        <v>143</v>
      </c>
      <c r="C11" s="230" t="s">
        <v>145</v>
      </c>
      <c r="D11" s="254">
        <v>8864</v>
      </c>
      <c r="E11" s="233">
        <v>68321</v>
      </c>
      <c r="F11" s="234">
        <f>E11/D11</f>
        <v>7.7076940433212995</v>
      </c>
      <c r="G11" s="232">
        <v>12884</v>
      </c>
      <c r="H11" s="233">
        <v>87500</v>
      </c>
      <c r="I11" s="235">
        <f>H11/G11</f>
        <v>6.791369140018627</v>
      </c>
      <c r="J11" s="232">
        <v>12884</v>
      </c>
      <c r="K11" s="233">
        <v>81250</v>
      </c>
      <c r="L11" s="235">
        <f>K11/J11</f>
        <v>6.306271344303012</v>
      </c>
      <c r="M11" s="268">
        <v>2386</v>
      </c>
      <c r="N11" s="233">
        <v>19630</v>
      </c>
      <c r="O11" s="235">
        <f>N11/M11</f>
        <v>8.227158424140821</v>
      </c>
      <c r="P11" s="236">
        <f>O11-F11</f>
        <v>0.5194643808195218</v>
      </c>
      <c r="Q11" s="237">
        <f>O11-I11</f>
        <v>1.435789284122194</v>
      </c>
      <c r="R11" s="234">
        <f>O11-L11</f>
        <v>1.9208870798378097</v>
      </c>
      <c r="S11" s="238" t="s">
        <v>85</v>
      </c>
    </row>
    <row r="12" spans="1:19" s="60" customFormat="1" ht="15">
      <c r="A12" s="102" t="s">
        <v>97</v>
      </c>
      <c r="B12" s="229" t="s">
        <v>144</v>
      </c>
      <c r="C12" s="230" t="s">
        <v>146</v>
      </c>
      <c r="D12" s="254">
        <v>12</v>
      </c>
      <c r="E12" s="233">
        <v>29464.4</v>
      </c>
      <c r="F12" s="234">
        <f>E12/D12</f>
        <v>2455.366666666667</v>
      </c>
      <c r="G12" s="232">
        <v>12</v>
      </c>
      <c r="H12" s="233">
        <v>37500</v>
      </c>
      <c r="I12" s="234">
        <f>H12/G12</f>
        <v>3125</v>
      </c>
      <c r="J12" s="232">
        <v>12</v>
      </c>
      <c r="K12" s="233">
        <v>43750</v>
      </c>
      <c r="L12" s="235">
        <f>K12/J12</f>
        <v>3645.8333333333335</v>
      </c>
      <c r="M12" s="232">
        <v>12</v>
      </c>
      <c r="N12" s="233">
        <v>10560</v>
      </c>
      <c r="O12" s="234">
        <f>N12/M12</f>
        <v>880</v>
      </c>
      <c r="P12" s="236">
        <f>O12-F12</f>
        <v>-1575.3666666666668</v>
      </c>
      <c r="Q12" s="237">
        <f>O12-I12</f>
        <v>-2245</v>
      </c>
      <c r="R12" s="234">
        <f>O12-L12</f>
        <v>-2765.8333333333335</v>
      </c>
      <c r="S12" s="238" t="s">
        <v>85</v>
      </c>
    </row>
    <row r="13" spans="1:19" s="60" customFormat="1" ht="15">
      <c r="A13" s="102" t="s">
        <v>56</v>
      </c>
      <c r="B13" s="253" t="s">
        <v>169</v>
      </c>
      <c r="C13" s="255" t="s">
        <v>147</v>
      </c>
      <c r="D13" s="256">
        <v>25</v>
      </c>
      <c r="E13" s="233">
        <v>1591.3</v>
      </c>
      <c r="F13" s="234">
        <f>E13/D13</f>
        <v>63.652</v>
      </c>
      <c r="G13" s="232"/>
      <c r="H13" s="233"/>
      <c r="I13" s="234">
        <v>0</v>
      </c>
      <c r="J13" s="232"/>
      <c r="K13" s="233"/>
      <c r="L13" s="234"/>
      <c r="M13" s="232"/>
      <c r="N13" s="233"/>
      <c r="O13" s="234"/>
      <c r="P13" s="236"/>
      <c r="Q13" s="237"/>
      <c r="R13" s="234"/>
      <c r="S13" s="238" t="s">
        <v>85</v>
      </c>
    </row>
    <row r="14" spans="1:19" s="60" customFormat="1" ht="15">
      <c r="A14" s="257" t="s">
        <v>57</v>
      </c>
      <c r="B14" s="258" t="s">
        <v>171</v>
      </c>
      <c r="C14" s="259" t="s">
        <v>172</v>
      </c>
      <c r="D14" s="260">
        <v>8</v>
      </c>
      <c r="E14" s="261">
        <v>200</v>
      </c>
      <c r="F14" s="234">
        <f>E14/D14</f>
        <v>25</v>
      </c>
      <c r="G14" s="263">
        <v>206</v>
      </c>
      <c r="H14" s="261">
        <v>10000</v>
      </c>
      <c r="I14" s="234">
        <f>H14/G14</f>
        <v>48.54368932038835</v>
      </c>
      <c r="J14" s="263">
        <v>206</v>
      </c>
      <c r="K14" s="261">
        <v>10000</v>
      </c>
      <c r="L14" s="262">
        <v>49</v>
      </c>
      <c r="M14" s="263"/>
      <c r="N14" s="261"/>
      <c r="O14" s="262"/>
      <c r="P14" s="264"/>
      <c r="Q14" s="265"/>
      <c r="R14" s="262"/>
      <c r="S14" s="266"/>
    </row>
    <row r="15" spans="1:19" s="60" customFormat="1" ht="15.75" thickBot="1">
      <c r="A15" s="218"/>
      <c r="B15" s="219"/>
      <c r="C15" s="220"/>
      <c r="D15" s="239"/>
      <c r="E15" s="240"/>
      <c r="F15" s="241"/>
      <c r="G15" s="239"/>
      <c r="H15" s="240"/>
      <c r="I15" s="241"/>
      <c r="J15" s="239"/>
      <c r="K15" s="240"/>
      <c r="L15" s="241"/>
      <c r="M15" s="239"/>
      <c r="N15" s="240"/>
      <c r="O15" s="241"/>
      <c r="P15" s="242"/>
      <c r="Q15" s="243"/>
      <c r="R15" s="241"/>
      <c r="S15" s="244" t="s">
        <v>85</v>
      </c>
    </row>
    <row r="16" s="43" customFormat="1" ht="13.5" thickTop="1">
      <c r="B16" s="105"/>
    </row>
    <row r="17" spans="1:6" ht="13.5" thickBot="1">
      <c r="A17" s="333" t="s">
        <v>107</v>
      </c>
      <c r="B17" s="334"/>
      <c r="C17" s="334"/>
      <c r="D17" s="334"/>
      <c r="E17" s="334"/>
      <c r="F17" s="334"/>
    </row>
    <row r="18" spans="1:6" ht="34.5" thickTop="1">
      <c r="A18" s="211" t="s">
        <v>0</v>
      </c>
      <c r="B18" s="201" t="s">
        <v>93</v>
      </c>
      <c r="C18" s="202" t="s">
        <v>105</v>
      </c>
      <c r="D18" s="202" t="s">
        <v>75</v>
      </c>
      <c r="E18" s="202" t="s">
        <v>106</v>
      </c>
      <c r="F18" s="203" t="s">
        <v>42</v>
      </c>
    </row>
    <row r="19" spans="1:6" ht="12.75">
      <c r="A19" s="212" t="s">
        <v>96</v>
      </c>
      <c r="B19" s="92" t="s">
        <v>114</v>
      </c>
      <c r="C19" s="91"/>
      <c r="D19" s="91"/>
      <c r="E19" s="96">
        <v>0</v>
      </c>
      <c r="F19" s="204"/>
    </row>
    <row r="20" spans="1:6" ht="13.5" thickBot="1">
      <c r="A20" s="213" t="s">
        <v>57</v>
      </c>
      <c r="B20" s="205" t="s">
        <v>98</v>
      </c>
      <c r="C20" s="206"/>
      <c r="D20" s="206"/>
      <c r="E20" s="207">
        <v>0</v>
      </c>
      <c r="F20" s="208"/>
    </row>
    <row r="21" spans="1:6" s="43" customFormat="1" ht="13.5" thickTop="1">
      <c r="A21" s="35"/>
      <c r="B21" s="18"/>
      <c r="C21" s="35"/>
      <c r="D21" s="35"/>
      <c r="E21" s="95"/>
      <c r="F21" s="35"/>
    </row>
    <row r="22" spans="1:6" s="43" customFormat="1" ht="12.75">
      <c r="A22" s="35"/>
      <c r="B22" s="18"/>
      <c r="C22" s="35"/>
      <c r="D22" s="35"/>
      <c r="E22" s="95"/>
      <c r="F22" s="35"/>
    </row>
    <row r="23" spans="1:6" s="43" customFormat="1" ht="12.75">
      <c r="A23" s="35"/>
      <c r="B23" s="18"/>
      <c r="C23" s="35"/>
      <c r="D23" s="35"/>
      <c r="E23" s="95"/>
      <c r="F23" s="35"/>
    </row>
    <row r="24" spans="1:6" s="43" customFormat="1" ht="12.75">
      <c r="A24" s="35"/>
      <c r="B24" s="18"/>
      <c r="C24" s="35"/>
      <c r="D24" s="35"/>
      <c r="E24" s="95"/>
      <c r="F24" s="35"/>
    </row>
    <row r="25" spans="1:9" ht="12.75">
      <c r="A25" s="340" t="s">
        <v>24</v>
      </c>
      <c r="B25" s="341"/>
      <c r="C25" s="90" t="s">
        <v>9</v>
      </c>
      <c r="D25" s="270" t="s">
        <v>148</v>
      </c>
      <c r="E25" s="272"/>
      <c r="F25" s="346" t="s">
        <v>25</v>
      </c>
      <c r="G25" s="90" t="s">
        <v>9</v>
      </c>
      <c r="H25" s="270" t="s">
        <v>137</v>
      </c>
      <c r="I25" s="272"/>
    </row>
    <row r="26" spans="1:9" ht="12.75">
      <c r="A26" s="342"/>
      <c r="B26" s="343"/>
      <c r="C26" s="90" t="s">
        <v>26</v>
      </c>
      <c r="D26" s="270"/>
      <c r="E26" s="272"/>
      <c r="F26" s="347"/>
      <c r="G26" s="90" t="s">
        <v>26</v>
      </c>
      <c r="H26" s="270"/>
      <c r="I26" s="272"/>
    </row>
    <row r="27" spans="1:9" ht="12.75">
      <c r="A27" s="344"/>
      <c r="B27" s="345"/>
      <c r="C27" s="90" t="s">
        <v>27</v>
      </c>
      <c r="D27" s="270" t="s">
        <v>175</v>
      </c>
      <c r="E27" s="272"/>
      <c r="F27" s="348"/>
      <c r="G27" s="90" t="s">
        <v>27</v>
      </c>
      <c r="H27" s="270" t="s">
        <v>175</v>
      </c>
      <c r="I27" s="272"/>
    </row>
    <row r="29" s="43" customFormat="1" ht="12.75">
      <c r="B29" s="105"/>
    </row>
    <row r="30" ht="18.75" customHeight="1"/>
  </sheetData>
  <sheetProtection/>
  <mergeCells count="30">
    <mergeCell ref="A17:F17"/>
    <mergeCell ref="H26:I26"/>
    <mergeCell ref="D27:E27"/>
    <mergeCell ref="H27:I27"/>
    <mergeCell ref="R9:R10"/>
    <mergeCell ref="P8:R8"/>
    <mergeCell ref="A25:B27"/>
    <mergeCell ref="D25:E25"/>
    <mergeCell ref="F25:F27"/>
    <mergeCell ref="H25:I25"/>
    <mergeCell ref="D26:E26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tabSelected="1" zoomScale="80" zoomScaleNormal="80" zoomScalePageLayoutView="0" workbookViewId="0" topLeftCell="A1">
      <selection activeCell="F28" sqref="F28:H31"/>
    </sheetView>
  </sheetViews>
  <sheetFormatPr defaultColWidth="9.140625" defaultRowHeight="12.75"/>
  <cols>
    <col min="1" max="1" width="12.7109375" style="26" customWidth="1"/>
    <col min="2" max="2" width="61.140625" style="26" bestFit="1" customWidth="1"/>
    <col min="3" max="3" width="22.421875" style="0" customWidth="1"/>
    <col min="4" max="4" width="27.5742187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4.421875" style="26" customWidth="1"/>
    <col min="10" max="10" width="45.8515625" style="127" customWidth="1"/>
  </cols>
  <sheetData>
    <row r="2" spans="1:10" s="99" customFormat="1" ht="15.75">
      <c r="A2" s="114" t="s">
        <v>110</v>
      </c>
      <c r="B2" s="49"/>
      <c r="C2" s="115"/>
      <c r="E2" s="49"/>
      <c r="F2" s="49"/>
      <c r="G2" s="49"/>
      <c r="H2" s="49"/>
      <c r="I2" s="49"/>
      <c r="J2" s="161"/>
    </row>
    <row r="3" spans="1:9" s="127" customFormat="1" ht="18.75" customHeight="1">
      <c r="A3" s="209" t="s">
        <v>153</v>
      </c>
      <c r="B3" s="50"/>
      <c r="C3" s="210"/>
      <c r="E3" s="50"/>
      <c r="F3" s="50"/>
      <c r="G3" s="50"/>
      <c r="H3" s="50"/>
      <c r="I3" s="50"/>
    </row>
    <row r="4" ht="13.5" thickBot="1"/>
    <row r="5" spans="1:10" s="110" customFormat="1" ht="33.75" customHeight="1">
      <c r="A5" s="116" t="s">
        <v>72</v>
      </c>
      <c r="B5" s="228" t="s">
        <v>134</v>
      </c>
      <c r="C5" s="164" t="s">
        <v>58</v>
      </c>
      <c r="D5" s="350" t="s">
        <v>136</v>
      </c>
      <c r="E5" s="351"/>
      <c r="F5" s="351"/>
      <c r="G5" s="351"/>
      <c r="H5" s="351"/>
      <c r="I5" s="352"/>
      <c r="J5" s="187" t="s">
        <v>42</v>
      </c>
    </row>
    <row r="6" spans="1:10" s="110" customFormat="1" ht="53.25" customHeight="1">
      <c r="A6" s="125" t="s">
        <v>76</v>
      </c>
      <c r="B6" s="117" t="s">
        <v>154</v>
      </c>
      <c r="C6" s="162"/>
      <c r="D6" s="165"/>
      <c r="E6" s="166"/>
      <c r="F6" s="166"/>
      <c r="G6" s="166"/>
      <c r="H6" s="166"/>
      <c r="I6" s="167"/>
      <c r="J6" s="188" t="s">
        <v>86</v>
      </c>
    </row>
    <row r="7" spans="1:10" s="110" customFormat="1" ht="15.75" customHeight="1">
      <c r="A7" s="163"/>
      <c r="B7" s="158"/>
      <c r="C7" s="109"/>
      <c r="D7" s="349" t="s">
        <v>92</v>
      </c>
      <c r="E7" s="349"/>
      <c r="F7" s="349"/>
      <c r="G7" s="349"/>
      <c r="H7" s="349"/>
      <c r="I7" s="349"/>
      <c r="J7" s="188" t="s">
        <v>86</v>
      </c>
    </row>
    <row r="8" spans="1:10" s="113" customFormat="1" ht="51">
      <c r="A8" s="369" t="s">
        <v>89</v>
      </c>
      <c r="B8" s="370"/>
      <c r="C8" s="112" t="s">
        <v>87</v>
      </c>
      <c r="D8" s="170" t="s">
        <v>90</v>
      </c>
      <c r="E8" s="177" t="s">
        <v>84</v>
      </c>
      <c r="F8" s="112" t="s">
        <v>100</v>
      </c>
      <c r="G8" s="112" t="s">
        <v>101</v>
      </c>
      <c r="H8" s="178" t="s">
        <v>176</v>
      </c>
      <c r="I8" s="174" t="s">
        <v>88</v>
      </c>
      <c r="J8" s="189"/>
    </row>
    <row r="9" spans="1:10" s="110" customFormat="1" ht="15">
      <c r="A9" s="122" t="s">
        <v>77</v>
      </c>
      <c r="B9" s="121" t="s">
        <v>149</v>
      </c>
      <c r="C9" s="157"/>
      <c r="D9" s="171"/>
      <c r="E9" s="179"/>
      <c r="F9" s="159"/>
      <c r="G9" s="195"/>
      <c r="H9" s="180"/>
      <c r="I9" s="175"/>
      <c r="J9" s="190" t="s">
        <v>86</v>
      </c>
    </row>
    <row r="10" spans="1:10" s="110" customFormat="1" ht="15" customHeight="1">
      <c r="A10" s="122"/>
      <c r="B10" s="111"/>
      <c r="C10" s="117" t="s">
        <v>86</v>
      </c>
      <c r="D10" s="172" t="s">
        <v>150</v>
      </c>
      <c r="E10" s="181">
        <v>8864</v>
      </c>
      <c r="F10" s="118">
        <v>12884</v>
      </c>
      <c r="G10" s="196">
        <v>12884</v>
      </c>
      <c r="H10" s="267">
        <v>2386</v>
      </c>
      <c r="I10" s="176">
        <f>H10/G10</f>
        <v>0.18519093449239366</v>
      </c>
      <c r="J10" s="190" t="s">
        <v>86</v>
      </c>
    </row>
    <row r="11" spans="1:10" s="110" customFormat="1" ht="15" customHeight="1">
      <c r="A11" s="122" t="s">
        <v>78</v>
      </c>
      <c r="B11" s="117" t="s">
        <v>151</v>
      </c>
      <c r="C11" s="158" t="s">
        <v>86</v>
      </c>
      <c r="D11" s="171"/>
      <c r="E11" s="179"/>
      <c r="F11" s="160"/>
      <c r="G11" s="197"/>
      <c r="H11" s="183"/>
      <c r="I11" s="183"/>
      <c r="J11" s="190" t="s">
        <v>86</v>
      </c>
    </row>
    <row r="12" spans="1:10" s="110" customFormat="1" ht="15" customHeight="1">
      <c r="A12" s="123"/>
      <c r="B12" s="109"/>
      <c r="C12" s="117" t="s">
        <v>86</v>
      </c>
      <c r="D12" s="269" t="s">
        <v>156</v>
      </c>
      <c r="E12" s="182">
        <v>8</v>
      </c>
      <c r="F12" s="119">
        <v>206</v>
      </c>
      <c r="G12" s="198">
        <v>206</v>
      </c>
      <c r="H12" s="184">
        <v>0</v>
      </c>
      <c r="I12" s="176">
        <f>H12/G12</f>
        <v>0</v>
      </c>
      <c r="J12" s="190" t="s">
        <v>86</v>
      </c>
    </row>
    <row r="13" spans="1:10" s="110" customFormat="1" ht="15" customHeight="1" thickBot="1">
      <c r="A13" s="124" t="s">
        <v>79</v>
      </c>
      <c r="B13" s="120" t="s">
        <v>152</v>
      </c>
      <c r="C13" s="168" t="s">
        <v>86</v>
      </c>
      <c r="D13" s="173" t="s">
        <v>157</v>
      </c>
      <c r="E13" s="185">
        <v>12</v>
      </c>
      <c r="F13" s="169">
        <v>12</v>
      </c>
      <c r="G13" s="199">
        <v>12</v>
      </c>
      <c r="H13" s="186">
        <v>4</v>
      </c>
      <c r="I13" s="176">
        <f>H13/G13</f>
        <v>0.3333333333333333</v>
      </c>
      <c r="J13" s="191" t="s">
        <v>86</v>
      </c>
    </row>
    <row r="15" spans="1:9" s="127" customFormat="1" ht="12.75" customHeight="1">
      <c r="A15" s="126" t="s">
        <v>91</v>
      </c>
      <c r="C15" s="128"/>
      <c r="E15" s="50"/>
      <c r="F15" s="50"/>
      <c r="G15" s="50"/>
      <c r="H15" s="50"/>
      <c r="I15" s="50"/>
    </row>
    <row r="16" spans="1:9" s="127" customFormat="1" ht="12.75" customHeight="1">
      <c r="A16" s="126" t="s">
        <v>94</v>
      </c>
      <c r="C16" s="128"/>
      <c r="E16" s="50"/>
      <c r="F16" s="50"/>
      <c r="G16" s="50"/>
      <c r="H16" s="50"/>
      <c r="I16" s="50"/>
    </row>
    <row r="17" spans="1:9" s="127" customFormat="1" ht="12.75" customHeight="1">
      <c r="A17" s="126" t="s">
        <v>132</v>
      </c>
      <c r="C17" s="128"/>
      <c r="E17" s="50"/>
      <c r="F17" s="50"/>
      <c r="G17" s="50"/>
      <c r="H17" s="50"/>
      <c r="I17" s="50"/>
    </row>
    <row r="18" spans="1:9" s="127" customFormat="1" ht="12.75" customHeight="1">
      <c r="A18" s="126" t="s">
        <v>133</v>
      </c>
      <c r="C18" s="128"/>
      <c r="E18" s="50"/>
      <c r="F18" s="50"/>
      <c r="G18" s="50"/>
      <c r="H18" s="50"/>
      <c r="I18" s="50"/>
    </row>
    <row r="19" ht="12.75" customHeight="1"/>
    <row r="22" ht="13.5" thickBot="1"/>
    <row r="23" spans="1:12" ht="12.75" customHeight="1" thickBot="1">
      <c r="A23" s="353"/>
      <c r="B23" s="359" t="s">
        <v>24</v>
      </c>
      <c r="C23" s="249" t="s">
        <v>9</v>
      </c>
      <c r="D23" s="362" t="s">
        <v>148</v>
      </c>
      <c r="E23" s="363"/>
      <c r="F23" s="354" t="s">
        <v>25</v>
      </c>
      <c r="G23" s="354"/>
      <c r="H23" s="355"/>
      <c r="I23" s="250" t="s">
        <v>9</v>
      </c>
      <c r="J23" s="252" t="s">
        <v>137</v>
      </c>
      <c r="K23" s="364"/>
      <c r="L23" s="364"/>
    </row>
    <row r="24" spans="1:12" ht="12.75">
      <c r="A24" s="353"/>
      <c r="B24" s="360"/>
      <c r="C24" s="245" t="s">
        <v>26</v>
      </c>
      <c r="D24" s="365"/>
      <c r="E24" s="366"/>
      <c r="F24" s="342"/>
      <c r="G24" s="353"/>
      <c r="H24" s="343"/>
      <c r="I24" s="90" t="s">
        <v>26</v>
      </c>
      <c r="J24" s="251"/>
      <c r="K24" s="364"/>
      <c r="L24" s="364"/>
    </row>
    <row r="25" spans="1:12" ht="33" customHeight="1" thickBot="1">
      <c r="A25" s="353"/>
      <c r="B25" s="361"/>
      <c r="C25" s="246" t="s">
        <v>27</v>
      </c>
      <c r="D25" s="367" t="s">
        <v>175</v>
      </c>
      <c r="E25" s="368"/>
      <c r="F25" s="356"/>
      <c r="G25" s="357"/>
      <c r="H25" s="358"/>
      <c r="I25" s="247" t="s">
        <v>27</v>
      </c>
      <c r="J25" s="248" t="s">
        <v>175</v>
      </c>
      <c r="K25" s="364"/>
      <c r="L25" s="364"/>
    </row>
  </sheetData>
  <sheetProtection/>
  <mergeCells count="12">
    <mergeCell ref="K23:L23"/>
    <mergeCell ref="D24:E24"/>
    <mergeCell ref="K24:L24"/>
    <mergeCell ref="D25:E25"/>
    <mergeCell ref="K25:L25"/>
    <mergeCell ref="A8:B8"/>
    <mergeCell ref="D7:I7"/>
    <mergeCell ref="D5:I5"/>
    <mergeCell ref="A23:A25"/>
    <mergeCell ref="F23:H25"/>
    <mergeCell ref="B23:B25"/>
    <mergeCell ref="D23:E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="90" zoomScaleNormal="90" zoomScalePageLayoutView="0" workbookViewId="0" topLeftCell="A1">
      <selection activeCell="A2" sqref="A2:L30"/>
    </sheetView>
  </sheetViews>
  <sheetFormatPr defaultColWidth="9.140625" defaultRowHeight="12.75"/>
  <cols>
    <col min="1" max="1" width="13.00390625" style="131" customWidth="1"/>
    <col min="2" max="2" width="25.421875" style="131" customWidth="1"/>
    <col min="3" max="3" width="14.140625" style="131" customWidth="1"/>
    <col min="4" max="4" width="15.421875" style="131" customWidth="1"/>
    <col min="5" max="5" width="17.421875" style="131" customWidth="1"/>
    <col min="6" max="6" width="17.57421875" style="131" customWidth="1"/>
    <col min="7" max="7" width="19.7109375" style="131" customWidth="1"/>
    <col min="8" max="8" width="21.8515625" style="131" customWidth="1"/>
    <col min="9" max="9" width="24.8515625" style="131" customWidth="1"/>
    <col min="10" max="10" width="17.7109375" style="131" customWidth="1"/>
    <col min="11" max="11" width="10.57421875" style="131" customWidth="1"/>
    <col min="12" max="12" width="14.421875" style="131" customWidth="1"/>
    <col min="13" max="16384" width="9.140625" style="131" customWidth="1"/>
  </cols>
  <sheetData>
    <row r="2" spans="1:9" s="142" customFormat="1" ht="15.75">
      <c r="A2" s="141" t="s">
        <v>111</v>
      </c>
      <c r="C2" s="143"/>
      <c r="G2" s="144"/>
      <c r="H2" s="144"/>
      <c r="I2" s="144"/>
    </row>
    <row r="3" spans="1:9" s="136" customFormat="1" ht="12.75">
      <c r="A3" s="135"/>
      <c r="G3" s="137"/>
      <c r="H3" s="137"/>
      <c r="I3" s="137"/>
    </row>
    <row r="4" spans="1:9" s="139" customFormat="1" ht="12.75">
      <c r="A4" s="138" t="s">
        <v>82</v>
      </c>
      <c r="C4" s="138"/>
      <c r="G4" s="140"/>
      <c r="H4" s="140"/>
      <c r="I4" s="140"/>
    </row>
    <row r="5" spans="3:9" ht="13.5" thickBot="1">
      <c r="C5" s="130"/>
      <c r="E5" s="130"/>
      <c r="F5" s="130"/>
      <c r="G5" s="132"/>
      <c r="H5" s="132"/>
      <c r="I5" s="132"/>
    </row>
    <row r="6" spans="1:11" ht="12.75" customHeight="1">
      <c r="A6" s="377" t="s">
        <v>48</v>
      </c>
      <c r="B6" s="376" t="s">
        <v>59</v>
      </c>
      <c r="C6" s="155" t="s">
        <v>60</v>
      </c>
      <c r="D6" s="155" t="s">
        <v>61</v>
      </c>
      <c r="E6" s="155" t="s">
        <v>80</v>
      </c>
      <c r="F6" s="155" t="s">
        <v>49</v>
      </c>
      <c r="G6" s="376" t="s">
        <v>63</v>
      </c>
      <c r="H6" s="376" t="s">
        <v>64</v>
      </c>
      <c r="I6" s="376" t="s">
        <v>81</v>
      </c>
      <c r="J6" s="376" t="s">
        <v>65</v>
      </c>
      <c r="K6" s="371" t="s">
        <v>42</v>
      </c>
    </row>
    <row r="7" spans="1:11" ht="12.75" customHeight="1">
      <c r="A7" s="378"/>
      <c r="B7" s="374"/>
      <c r="C7" s="129" t="s">
        <v>43</v>
      </c>
      <c r="D7" s="129" t="s">
        <v>66</v>
      </c>
      <c r="E7" s="129" t="s">
        <v>66</v>
      </c>
      <c r="F7" s="374" t="s">
        <v>45</v>
      </c>
      <c r="G7" s="374"/>
      <c r="H7" s="374"/>
      <c r="I7" s="374"/>
      <c r="J7" s="374"/>
      <c r="K7" s="372"/>
    </row>
    <row r="8" spans="1:11" ht="18.75" customHeight="1" thickBot="1">
      <c r="A8" s="379"/>
      <c r="B8" s="375"/>
      <c r="C8" s="156" t="s">
        <v>44</v>
      </c>
      <c r="D8" s="156" t="s">
        <v>44</v>
      </c>
      <c r="E8" s="156" t="s">
        <v>44</v>
      </c>
      <c r="F8" s="375"/>
      <c r="G8" s="375"/>
      <c r="H8" s="375"/>
      <c r="I8" s="375"/>
      <c r="J8" s="375"/>
      <c r="K8" s="373"/>
    </row>
    <row r="9" spans="1:11" ht="156.75" customHeight="1">
      <c r="A9" s="146">
        <v>1</v>
      </c>
      <c r="B9" s="147" t="s">
        <v>155</v>
      </c>
      <c r="C9" s="147">
        <v>8500</v>
      </c>
      <c r="D9" s="153">
        <v>2017</v>
      </c>
      <c r="E9" s="153">
        <v>2017</v>
      </c>
      <c r="F9" s="153">
        <v>0</v>
      </c>
      <c r="G9" s="153"/>
      <c r="H9" s="153">
        <v>0</v>
      </c>
      <c r="I9" s="153">
        <v>0</v>
      </c>
      <c r="J9" s="153" t="s">
        <v>178</v>
      </c>
      <c r="K9" s="154"/>
    </row>
    <row r="10" spans="1:11" ht="76.5">
      <c r="A10" s="146">
        <v>2</v>
      </c>
      <c r="B10" s="147" t="s">
        <v>177</v>
      </c>
      <c r="C10" s="147">
        <v>1500</v>
      </c>
      <c r="D10" s="147">
        <v>2017</v>
      </c>
      <c r="E10" s="147">
        <v>2017</v>
      </c>
      <c r="F10" s="147">
        <v>0</v>
      </c>
      <c r="G10" s="147"/>
      <c r="H10" s="147">
        <v>0</v>
      </c>
      <c r="I10" s="147">
        <v>0</v>
      </c>
      <c r="J10" s="147" t="s">
        <v>179</v>
      </c>
      <c r="K10" s="148"/>
    </row>
    <row r="11" spans="1:11" ht="13.5" thickBot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1"/>
    </row>
    <row r="12" spans="1:9" ht="12.75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5:9" ht="12.75">
      <c r="E13" s="132"/>
      <c r="F13" s="132"/>
      <c r="G13" s="132"/>
      <c r="H13" s="132"/>
      <c r="I13" s="132"/>
    </row>
    <row r="14" spans="7:9" ht="12.75" customHeight="1">
      <c r="G14" s="132"/>
      <c r="H14" s="132"/>
      <c r="I14" s="132"/>
    </row>
    <row r="15" spans="1:9" s="139" customFormat="1" ht="12.75">
      <c r="A15" s="138" t="s">
        <v>83</v>
      </c>
      <c r="G15" s="140"/>
      <c r="H15" s="140"/>
      <c r="I15" s="140"/>
    </row>
    <row r="16" spans="3:9" ht="16.5" thickBot="1">
      <c r="C16" s="145"/>
      <c r="D16" s="133"/>
      <c r="E16" s="130"/>
      <c r="F16" s="130"/>
      <c r="G16" s="133"/>
      <c r="H16" s="134"/>
      <c r="I16" s="134"/>
    </row>
    <row r="17" spans="1:12" ht="18.75" customHeight="1">
      <c r="A17" s="377" t="s">
        <v>48</v>
      </c>
      <c r="B17" s="376" t="s">
        <v>59</v>
      </c>
      <c r="C17" s="155" t="s">
        <v>46</v>
      </c>
      <c r="D17" s="155" t="s">
        <v>60</v>
      </c>
      <c r="E17" s="155" t="s">
        <v>61</v>
      </c>
      <c r="F17" s="155" t="s">
        <v>62</v>
      </c>
      <c r="G17" s="155" t="s">
        <v>49</v>
      </c>
      <c r="H17" s="376" t="s">
        <v>63</v>
      </c>
      <c r="I17" s="376" t="s">
        <v>81</v>
      </c>
      <c r="J17" s="376" t="s">
        <v>64</v>
      </c>
      <c r="K17" s="376" t="s">
        <v>65</v>
      </c>
      <c r="L17" s="371" t="s">
        <v>42</v>
      </c>
    </row>
    <row r="18" spans="1:12" ht="12.75">
      <c r="A18" s="378"/>
      <c r="B18" s="374"/>
      <c r="C18" s="129" t="s">
        <v>47</v>
      </c>
      <c r="D18" s="129" t="s">
        <v>43</v>
      </c>
      <c r="E18" s="129" t="s">
        <v>66</v>
      </c>
      <c r="F18" s="129" t="s">
        <v>66</v>
      </c>
      <c r="G18" s="129" t="s">
        <v>45</v>
      </c>
      <c r="H18" s="374"/>
      <c r="I18" s="374"/>
      <c r="J18" s="374"/>
      <c r="K18" s="374"/>
      <c r="L18" s="372"/>
    </row>
    <row r="19" spans="1:12" ht="13.5" thickBot="1">
      <c r="A19" s="379"/>
      <c r="B19" s="375"/>
      <c r="C19" s="156"/>
      <c r="D19" s="156" t="s">
        <v>44</v>
      </c>
      <c r="E19" s="156" t="s">
        <v>44</v>
      </c>
      <c r="F19" s="156" t="s">
        <v>44</v>
      </c>
      <c r="G19" s="156"/>
      <c r="H19" s="375"/>
      <c r="I19" s="375"/>
      <c r="J19" s="375"/>
      <c r="K19" s="375"/>
      <c r="L19" s="373"/>
    </row>
    <row r="20" spans="1:12" ht="12.75">
      <c r="A20" s="15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4"/>
    </row>
    <row r="21" spans="1:12" ht="12.75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8"/>
    </row>
    <row r="22" spans="1:12" ht="12.75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8"/>
    </row>
    <row r="23" spans="1:12" ht="13.5" thickBot="1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  <row r="27" spans="1:9" ht="12.75">
      <c r="A27" s="340" t="s">
        <v>24</v>
      </c>
      <c r="B27" s="341"/>
      <c r="C27" s="90" t="s">
        <v>9</v>
      </c>
      <c r="D27" s="380" t="s">
        <v>148</v>
      </c>
      <c r="E27" s="381"/>
      <c r="F27" s="346" t="s">
        <v>25</v>
      </c>
      <c r="G27" s="90" t="s">
        <v>9</v>
      </c>
      <c r="H27" s="380" t="s">
        <v>137</v>
      </c>
      <c r="I27" s="381"/>
    </row>
    <row r="28" spans="1:9" ht="12.75">
      <c r="A28" s="342"/>
      <c r="B28" s="343"/>
      <c r="C28" s="90" t="s">
        <v>26</v>
      </c>
      <c r="D28" s="287"/>
      <c r="E28" s="288"/>
      <c r="F28" s="347"/>
      <c r="G28" s="90" t="s">
        <v>26</v>
      </c>
      <c r="H28" s="287"/>
      <c r="I28" s="288"/>
    </row>
    <row r="29" spans="1:9" ht="12.75">
      <c r="A29" s="344"/>
      <c r="B29" s="345"/>
      <c r="C29" s="90" t="s">
        <v>27</v>
      </c>
      <c r="D29" s="287" t="s">
        <v>175</v>
      </c>
      <c r="E29" s="288"/>
      <c r="F29" s="348"/>
      <c r="G29" s="90" t="s">
        <v>27</v>
      </c>
      <c r="H29" s="287" t="s">
        <v>175</v>
      </c>
      <c r="I29" s="288"/>
    </row>
  </sheetData>
  <sheetProtection/>
  <mergeCells count="23">
    <mergeCell ref="A27:B29"/>
    <mergeCell ref="D27:E27"/>
    <mergeCell ref="F27:F29"/>
    <mergeCell ref="H27:I27"/>
    <mergeCell ref="D28:E28"/>
    <mergeCell ref="H28:I28"/>
    <mergeCell ref="D29:E29"/>
    <mergeCell ref="H29:I29"/>
    <mergeCell ref="A6:A8"/>
    <mergeCell ref="A17:A19"/>
    <mergeCell ref="B17:B19"/>
    <mergeCell ref="H17:H19"/>
    <mergeCell ref="I17:I19"/>
    <mergeCell ref="J17:J19"/>
    <mergeCell ref="L17:L19"/>
    <mergeCell ref="K6:K8"/>
    <mergeCell ref="F7:F8"/>
    <mergeCell ref="K17:K19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User</cp:lastModifiedBy>
  <cp:lastPrinted>2017-05-12T12:10:06Z</cp:lastPrinted>
  <dcterms:created xsi:type="dcterms:W3CDTF">2006-01-12T07:01:41Z</dcterms:created>
  <dcterms:modified xsi:type="dcterms:W3CDTF">2017-08-07T11:48:35Z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