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715" activeTab="0"/>
  </bookViews>
  <sheets>
    <sheet name="Aneksi 2 ATP" sheetId="1" r:id="rId1"/>
    <sheet name="Aneksi nr.3 ATP" sheetId="2" r:id="rId2"/>
    <sheet name="Aneksi nr.4 ATP" sheetId="3" r:id="rId3"/>
    <sheet name="Aneksi nr.5 AT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<sst xmlns="http://schemas.openxmlformats.org/spreadsheetml/2006/main" count="222" uniqueCount="161">
  <si>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</si>
  <si>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</si>
  <si>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</si>
  <si>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</si>
  <si>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</si>
  <si>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</si>
  <si>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</si>
  <si>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</si>
  <si>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</si>
  <si>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</si>
  <si>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</si>
  <si>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</si>
  <si>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</si>
  <si>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</si>
  <si>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</si>
  <si>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</si>
  <si>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</si>
  <si>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</si>
  <si>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</si>
  <si>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</si>
  <si>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</si>
  <si>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</si>
  <si>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</si>
  <si>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</si>
  <si>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</si>
  <si>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</si>
  <si>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</si>
  <si>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</si>
  <si>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</si>
  <si>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</si>
  <si>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</si>
  <si>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</si>
  <si>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</si>
  <si>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</si>
  <si>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</si>
  <si>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</si>
  <si>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</si>
  <si>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</si>
  <si>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</si>
  <si>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</si>
  <si>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</si>
  <si>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</si>
  <si>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</si>
  <si>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</si>
  <si>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</si>
  <si>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</si>
  <si>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</si>
  <si>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</si>
  <si>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</si>
  <si>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</si>
  <si>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</si>
  <si>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</si>
  <si>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</si>
  <si>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</si>
  <si>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</si>
  <si>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</si>
  <si>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</si>
  <si>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</si>
  <si>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</si>
  <si>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</si>
  <si>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</si>
  <si>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</si>
  <si>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</si>
  <si>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</si>
  <si>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</si>
  <si>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</si>
  <si>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</si>
  <si>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</si>
  <si>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</si>
  <si>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</si>
  <si>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</si>
  <si>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</si>
  <si>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</si>
  <si>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</si>
  <si>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</si>
  <si>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</si>
  <si>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</si>
  <si>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</si>
  <si>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</si>
  <si>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</si>
  <si>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</si>
  <si>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</si>
  <si>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</si>
  <si>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t>01180</t>
  </si>
  <si>
    <t>Nr vendimesh</t>
  </si>
  <si>
    <t>Shpenzimet 
(sipas vitit paraardhes)</t>
  </si>
  <si>
    <t>Sasia (sipas planit te vitit korent)</t>
  </si>
  <si>
    <t>Shpenzimet 
(sipas planit te vitit korent)</t>
  </si>
  <si>
    <t>Kosto per Njesi 
(sipas planit te vitit korent)</t>
  </si>
  <si>
    <t>V</t>
  </si>
  <si>
    <t>Niveli i rishikuar ne vitin korent</t>
  </si>
  <si>
    <t>*Objektivat e politikës*:</t>
  </si>
  <si>
    <t xml:space="preserve">V = V - I
</t>
  </si>
  <si>
    <t xml:space="preserve">V = V - II
</t>
  </si>
  <si>
    <t xml:space="preserve">V = V - III
</t>
  </si>
  <si>
    <r>
      <rPr>
        <b/>
        <i/>
        <sz val="10"/>
        <color indexed="60"/>
        <rFont val="Times New Roman"/>
        <family val="1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</si>
  <si>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Times New Roman"/>
        <family val="1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</si>
  <si>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Times New Roman"/>
        <family val="1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</si>
  <si>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Vendime nga Oborret në përdorim</t>
  </si>
  <si>
    <t>Trajtimi  i kërkesave  për njohje pronësie ndër vite</t>
  </si>
  <si>
    <t>Shpërndarja e fondit të Aluiznit</t>
  </si>
  <si>
    <t xml:space="preserve">Objektivi 3 </t>
  </si>
  <si>
    <t>Objektivi 2</t>
  </si>
  <si>
    <t>Objektivi 1</t>
  </si>
  <si>
    <t xml:space="preserve">Të kryej  proçesin e  vlerësimit financiar të vendimeve përfundimtare nga viti 1993 e në vijim dhe të shpërndajë Fondin Special të Kompensimit  sipas akteve ligjore në fuqi.  </t>
  </si>
  <si>
    <t>Të kryeje proçesin e trajtimit të pronësisë për dosjet pa vendim që ndodhen  pranë institucionit dhe dosjet e reja që u hapen në kuadër të ligjit .</t>
  </si>
  <si>
    <t>Shërbimi i Kthimit dhe I Kompensimit  të Pronave</t>
  </si>
  <si>
    <t>Shërbimi i Kthimit dhe Kompensimit  të Pronave</t>
  </si>
  <si>
    <t>Shërbimi i Kthimit dhe  Kompensimit  të Pronave</t>
  </si>
  <si>
    <t>Nr Vendimesh</t>
  </si>
  <si>
    <t>Nr.Subjektesh</t>
  </si>
  <si>
    <t>Vendime perfundimtare per kompensim te njohur te perditesuara</t>
  </si>
  <si>
    <t>Përfitues nga fondi fizik dhe financiar të kompensuar</t>
  </si>
  <si>
    <t>Vendimet e ankimuara  në Gjykatë</t>
  </si>
  <si>
    <t>Sasia Faktike (sipas vitit paraardhes)</t>
  </si>
  <si>
    <t>Kosto per Njesi (sipas vitit paraardhes)</t>
  </si>
  <si>
    <t>Shpenzime nga Të ardhurat jashte limiti ATP</t>
  </si>
  <si>
    <t>1</t>
  </si>
  <si>
    <t>A</t>
  </si>
  <si>
    <t>A1</t>
  </si>
  <si>
    <t>B</t>
  </si>
  <si>
    <t>C</t>
  </si>
  <si>
    <t>E</t>
  </si>
  <si>
    <r>
      <t>Emertimi i Treguesit te Performances</t>
    </r>
    <r>
      <rPr>
        <b/>
        <sz val="10"/>
        <color indexed="60"/>
        <rFont val="Times New Roman"/>
        <family val="1"/>
      </rPr>
      <t>***</t>
    </r>
    <r>
      <rPr>
        <b/>
        <sz val="10"/>
        <color indexed="8"/>
        <rFont val="Times New Roman"/>
        <family val="1"/>
      </rPr>
      <t>/Produktit</t>
    </r>
  </si>
  <si>
    <t xml:space="preserve">Niveli i planifikuar ne vitin korent </t>
  </si>
  <si>
    <t>M140208</t>
  </si>
  <si>
    <t>Shpenzime korrente +Kapitale</t>
  </si>
  <si>
    <t>Sasia (sipas planit te rishikuar te vitit korent)</t>
  </si>
  <si>
    <t>Shpenzimet 
(sipas planit te rishikuar te vitit korent)</t>
  </si>
  <si>
    <t>Kosto per Njesi 
(sipas planit te rishikuar te vitit korent)</t>
  </si>
  <si>
    <t>i vitit paraardhes
Viti 2019</t>
  </si>
  <si>
    <t>Plan                   Viti 2020</t>
  </si>
  <si>
    <t>Plan Fillestar Viti 2020</t>
  </si>
  <si>
    <t>Plan i Rishikuar Viti 2020</t>
  </si>
  <si>
    <t>cope</t>
  </si>
  <si>
    <t>Blerje Paisje elektronike</t>
  </si>
  <si>
    <t>Sasia e Planifikuar per 4 -Mujorin  I 2020</t>
  </si>
  <si>
    <t>Shpenzimet 
Planifikuar per 4 -Mujorin  I 2020</t>
  </si>
  <si>
    <t>Kosto per Njesi 
Planifikuar per 4 -Mujorin  I 2020</t>
  </si>
  <si>
    <t>Sasia Faktike 4 -Mujorin  I 2020</t>
  </si>
  <si>
    <t>Shpenzimet Faktike 4 -Mujorin  I 2020</t>
  </si>
  <si>
    <t xml:space="preserve">Blerje pajisje elektronike </t>
  </si>
  <si>
    <t>Plani i Buxhetit viti 2020</t>
  </si>
  <si>
    <t>Buxheti 2020</t>
  </si>
  <si>
    <t xml:space="preserve">Perfunduar si proces ne vitin 2019.
</t>
  </si>
  <si>
    <t>"Rregullimi i çështjes së pronave ne zbatim te ligjit 133/2015 Për trajtimin e pronës dhe përfundimin e proçesit të kompensimit të pronave dhe akteve nënligjore. ."</t>
  </si>
  <si>
    <t>Periudha e Raportimit: Janar- Dhjetor  2020</t>
  </si>
  <si>
    <t>Kosto per Njesi Faktike 4 -Mujorin  I 2020</t>
  </si>
  <si>
    <t>Niveli i Planifikuar per 8  - Mujori  2020</t>
  </si>
  <si>
    <t>Niveli faktik per 8 - Mujor  2020</t>
  </si>
  <si>
    <t>REALIZIMI për periudhën e raportimit (8 mujore/vjetore)</t>
  </si>
  <si>
    <t>Sektori I tjetersimit te siperfaqeve shteterore  Bazuar në VKM nr. 578 datë 29.08.2012 “Për përcaktimin e procedurës së kalimit në pronësi të oborreve në përdorim”, ndryshuar me VKM nr. 790 datë 14.11.2012. Gjate perjudhes Janar  - Prill 2020 ka  realizuar :                                                                                                                                      1.  55 Vendime ,                                                                                                                                                                          2.  12 aplikime te reja                                                                                                                                           3.  57 vleresime                                                                                                                                                     4.  75 verifikime                                                                                                                                                          Gjatë muajit mars - prill ka patur një bllokim të konfirmimeve nga ana e institucioneve për shkak të situatës së së krijuar me infeksionin covid-19.                                                                                            Në Perjudhën Prill - Qershor 2020 me hyrjen në fuqi të ligjit nr.20/2020 "Për përfundimin e proceseve në Republikën e Shqipërisë", në ATP nuk mund të vazhdojnë me shqyrtimin e dosjeve të kalimit në pronësi të oborreve në përdorim, pasi procesi ka kaluar si funksion pranë ASHK.</t>
  </si>
  <si>
    <t>Ju informoj se ne 8 -mujorin  e vitit 2020 nga ana e Sek.Perfaqesimit Ligjor jane ndjekur 177 ceshte te cilat jane regjistruar prane ATP-se gjate kesaj periudhe ne Gjykatat e  Tiranes, ku perfshihen Gjykata e Shkalles se Pare Tirane, Gjykata e Apelit Tirane, Gjykata Administrative e Shkalles se Pare Tirane dhe Gjykata Administrative e Aplelit . Ne Gjykaten e Shalles se Pare dhe te Apelit Tirane jane ndjekur ceshtje qe kane te bejen me njohjen e te drejtes se pronesise ndersa ne gjykatat administrative jane djekur ceshtje qe kane si objekt vleresimin e prones se njohur per kompensim me vendim administrative apo gjyqesor. Referuar te dhenave te raportuara rezulton se fluksi I padive ka pësuar ulje. Gjithashtu gjate 8 -mujorin e vitit 2020  ne kete sektor janë administruar 598  padi nga te gjitha gjykatat e vendit ku përfaqësuesit e ATP-se pavarësisht se nuk kane marre pjese fizikisht kane kryer procedurat ne menyre shkresore perfshire ankimet dhe rekurset ku ka qene e nevojshme.</t>
  </si>
  <si>
    <t xml:space="preserve">Perfunduar si proces ne vitin 2019                                                                                                                     1.  Trajtimi i kërkesave të reja të depozituara për njohje pronësie
Në zbatim të ligjit 133/2015, “Për Trajtimin e Pronës dhe Përfundimin e Procesit të Kompensimit të Pronave”, dhe VKM-së nr. 222, datë 23.02.1016, “Për trajtimin e kërkesave për njohje të së drejtës së kompensimit të pronës”, ndryshuar, rezulton se:
Agjencia e Trajtimit të Pronave e ka përfunduar procesin e njohjes së pronësisë me datë 23 shkurt 2019, por vijon aktivitetin e saj mbështetur në  pikën 2 të nenit 34 në ligjin 133/2015, ku citohet se: “Nëse ATP-ja nuk përmbush detyrimin për të trajtuar kërkesat e përcaktuara në pikën 1, të këtij neni, brenda afatit 3-vjeçar, atëherë subjektet mund t’i drejtohen gjykatës së shkallës së parë për të trajtuar kërkesën e tyre, sipas përcaktimeve të këtij ligji”, 
Për 6950 kërkesat e patrajtuara ATP-ja ka përfunduar proceduaren e njoftimeve duke bërë me dije se për njohjen dhe kompensimin e pronës së pretenduar subjektet kërkues mund t’i drejtohen gjykatës së shkallës së parë, të vendit ku ndodhet prona.
Nga Agjencia e Trajtimit të Pronave  gjatë periudhës raportuese  (janar - gusht 2020), rezulton se:
► Janë aplikuar 371 kërkesa nga subjektet në lidhje me tërheqjen e dokumentave tekniko/ligjor.
► Gjatë kësaj periudhe janë kryer procedurat administrative per 371 kerkesa per tërheqje dokumentacioni.
► Janë trajtuar 9 kërkesave në lidhje me analizimin e dokumentacionit tekniko/ligjor, referuar kerkesë padive të përcjella dhe të aplikuara pranë gjykatës së rrethit tiranë apo apelit Tiranë. Këto vlerësime janë bërë nga grup pune për të ndihmuar procesin e njohjes së pronësisë në gjykatë për tu ardhur në ndihmë juristëve të Avokaturën e Shetetit dhe përfaqësimit ligjor të ATP-së.
► Është realizuar arkivimi i 1069 dosjeve pranë arkivës së ATP-së, sipas ligjit për arkivën.
► Ka filluar parapergatitja e 1897 dosjeve të cilat ndodhen në sektor me qellim procesimin e shpejtë të kërkesave kur të rifilljonë të paraqiten nga subjektet. [1]
Për periudhen nga përfundimi afatit ligjor të shqyrtimit të dosjeve mars 2019 deri ne gusht 2020, rezulton se janë procesuar  
► Janë njoftuar 6950 subjekte për tërheqje dosje;
► Numri aplikimeve per terheqje dosje 3568 
► Numri dosjeve të tërhequra 3046 (per arsye te mos paraqitjes se subjekteve kerkues)
</t>
  </si>
  <si>
    <t xml:space="preserve">Në lidhje me fondet e akorduara për investime, ato janë kanalizuar për blerjen e disa pajisjeve hardware TIK, të cilat do të kryhen me anë të prokurimit nga AKSHI. 
Jemi në fazën për të lidhur Kontratën me operatorin fitues.
</t>
  </si>
  <si>
    <t>Në lidhje me fondet e akorduara për investime, ato janë kanalizuar për blerjen e disa pajisjeve hardware TIK, të cilat do të kryhen me anë të prokurimit nga AKSHI. 
Jemi në fazën për të lidhur Kontratën me operatorin fitues.</t>
  </si>
  <si>
    <t>Ky produktë është realizuar 100% , është përdorur fond nga BSH  .Gjate muajit  Mars deri në Gusht  shikohet nje renie te subjekteve te reja per aplikim prej infeksionit Covid -19</t>
  </si>
  <si>
    <t xml:space="preserve">Perfunduar si proces ne vitin 2019.Agjencia e Trajtimit të Pronave nga hyrja në fuqi e ligjit 133/2015 deri në publikimin e fundit në Buletinin e njoftimeve zyrtare nr.24, datë 20.07.2020  ka vlerësuar gjithsej 26 091 vendime përfundimtare për kompensim të viteve 1993 – 2013, vlerësim prej të cilit rezultuan të dhënat si më poshtë:
► 18730 vendime u vlerësuan financiarisht me një vlerë prej 101,031,385,711 lekë lekë, vlerë e cila pritet të ndryshojë pasi ATP-ja është në pritje të përfundimit të ankimimeve nga subjekti në bazë të afateve ligjore;
► 2821  vendime të publikuara pa vlerë financiare (dosje me mangësi dokumentacioni)
► 3715 vendime konsiderohen të kompensuara referuar nenit 7, pika 2, gërma “a” të Ligjit nr. 133/ 2015 dhe pikës 3, gërma “c/ii” të VKM-së nr. 223/2016 i ndryshuar.
► 825 vendime të dublikuara*                                                                                                                                                
1. Kompensim Financiar jane kompensuar 14 subjekte me vlere 26,815,240.190 leke , siperfaqja e kompensuar fizikisht eshte 552 962.14 m2, vlera e te ciles eshte 107 260 960.97 lek s edhe 1 mbyllje procedimi. Janë regjistruar pranë sporteleve 38 aplikime të reja për kompensim financiar / fizik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Kompensim me Raste te vecante gjate vitit 2020 jane kompensuar 175 subjekte me vlere 549,234,373.70leke dhe 4 mbyllje procedimi. Gjate këtij 8 - Mujori shikohet një rënje të aplikimeve si pasoj e pandemisi prej infeksionit Covid -19,gjatë kësaj perjudhe janë :                   - Aplikime të reja pranë Sektorit të Trajtimit të Kërkesave të Vecanta gjithsej në total 34.
- Aplikime të kaluara me Memo nga Sektori i Kompensimit Financiar dhe Fizik në Sektorin e Trajtimit me Kërkesë të Veçantë gjithsej në total 31.
</t>
  </si>
  <si>
    <t>Ky produktë është realizuar  duke përdorur fondin e mbartur gjate vitit 2020 qe ndodhen ne Banken e Shqiperise.                                                                                                                                                     
Të ardhurat e përfituar nga ndërtimet informale që dikur i mernim nga Ministria e Finances , sot me ndryshimet  ligjore të ASHK-së , Ligjit nr.20/2020 “Për përfundimin e proceseve kalimtare të pronësisë në Republikën e Shqipërisë”dhe Udhëzimit Plotësues nr.26, datë 08.07.2020 “Për zbatimin e buxhetit”,  Të ardhurat e përfituar nga ndërtimet informale ASHK i kalon në llogari thesari të ATP - së. Të ardhurat për 8 Mujorin të derdhur në llogari të ATP -së nga ASHK  janë 544,404,058.62 lekë ,është bërë shkresa për kalimin në llogarin e ATP -ë në BSH për shumën 382,323,948.90 90 lekë (7- Mujore), kalimi i vetëm për vitin 2020 në Bankën e Shqipërisë  është vlera  102,143,482.51 lekë.                                                               Janar-Gusht  jane regjistruar 822 aplikime te reja.</t>
  </si>
  <si>
    <t>1. Kompensim Financiar jane kompensuar 14 subjekte me vlere 26,815,240.190 leke , siperfaqja e kompensuar fizikisht eshte 552 962.14 m2, vlera e te ciles eshte 107 260 960.97 lek s edhe 1 mbyllje procedimi. Janë regjistruar pranë sporteleve 38 aplikime të reja për kompensim financiar / fizik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Kompensim me Raste te vecante gjate vitit 2020 jane kompensuar 175 subjekte me vlere 549,234,373.70leke dhe 4 mbyllje procedimi. Gjate këtij 8 - Mujori shikohet një rënje të aplikimeve si pasoj e pandemisi prej infeksionit Covid -19,gjatë kësaj perjudhe janë :                   - Aplikime të reja pranë Sektorit të Trajtimit të Kërkesave të Vecanta gjithsej në total 34.
- Aplikime të kaluara me Memo nga Sektori i Kompensimit Financiar dhe Fizik në Sektorin e Trajtimit me Kërkesë të Veçantë gjithsej në total 31.</t>
  </si>
  <si>
    <t>Përfunduar si proces në vitin 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</si>
</sst>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&quot;Lek&quot;_-;\-* #,##0&quot;Lek&quot;_-;_-* &quot;-&quot;&quot;Lek&quot;_-;_-@_-"/>
    <numFmt numFmtId="167" formatCode="_-* #,##0_L_e_k_-;\-* #,##0_L_e_k_-;_-* &quot;-&quot;_L_e_k_-;_-@_-"/>
    <numFmt numFmtId="168" formatCode="_-* #,##0.00&quot;Lek&quot;_-;\-* #,##0.00&quot;Lek&quot;_-;_-* &quot;-&quot;??&quot;Lek&quot;_-;_-@_-"/>
    <numFmt numFmtId="169" formatCode="_-* #,##0.00_L_e_k_-;\-* #,##0.00_L_e_k_-;_-* &quot;-&quot;??_L_e_k_-;_-@_-"/>
    <numFmt numFmtId="170" formatCode="#,##0.0"/>
    <numFmt numFmtId="171" formatCode="_(* #,##0_);_(* \(#,##0\);_(* &quot;-&quot;??_);_(@_)"/>
    <numFmt numFmtId="172" formatCode="0.0%"/>
    <numFmt numFmtId="173" formatCode="0.0"/>
    <numFmt numFmtId="174" formatCode="#,##0.000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_([$€]* #,##0.00_);_([$€]* \(#,##0.00\);_([$€]* &quot;-&quot;??_);_(@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  <numFmt numFmtId="185" formatCode="General\ \ \ \ \ \ "/>
    <numFmt numFmtId="186" formatCode="0.0\ \ \ \ \ \ \ \ "/>
    <numFmt numFmtId="187" formatCode="mmmm\ yyyy"/>
    <numFmt numFmtId="188" formatCode="#,##0\ &quot;Kč&quot;;\-#,##0\ &quot;Kč&quot;"/>
    <numFmt numFmtId="189" formatCode="#,##0.0____"/>
    <numFmt numFmtId="190" formatCode="\$#,##0.00\ ;\(\$#,##0.00\)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_-* #,##0_L_e_k_-;\-* #,##0_L_e_k_-;_-* &quot;-&quot;??_L_e_k_-;_-@_-"/>
    <numFmt numFmtId="194" formatCode="0.0000%"/>
    <numFmt numFmtId="195" formatCode="_-* #,##0.0_L_e_k_-;\-* #,##0.0_L_e_k_-;_-* &quot;-&quot;??_L_e_k_-;_-@_-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0"/>
    <numFmt numFmtId="206" formatCode="#,##0.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"/>
    <numFmt numFmtId="212" formatCode="_-* #,##0.000_L_e_k_-;\-* #,##0.000_L_e_k_-;_-* &quot;-&quot;??_L_e_k_-;_-@_-"/>
    <numFmt numFmtId="213" formatCode="_-* #,##0.0000_L_e_k_-;\-* #,##0.0000_L_e_k_-;_-* &quot;-&quot;??_L_e_k_-;_-@_-"/>
    <numFmt numFmtId="214" formatCode="_(* #,##0.0_);_(* \(#,##0.0\);_(* &quot;-&quot;?_);_(@_)"/>
    <numFmt numFmtId="215" formatCode="#,##0.0000000000000000"/>
    <numFmt numFmtId="216" formatCode="#,##0.000000000000000"/>
    <numFmt numFmtId="217" formatCode="#,##0.00000000000000"/>
    <numFmt numFmtId="218" formatCode="#,##0.0000000000000"/>
    <numFmt numFmtId="219" formatCode="#,##0.000000000000"/>
    <numFmt numFmtId="220" formatCode="#,##0.00000000000"/>
    <numFmt numFmtId="221" formatCode="#,##0.0000000000"/>
  </numFmts>
  <fonts count="10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60"/>
      <name val="Times New Roman"/>
      <family val="1"/>
    </font>
    <font>
      <b/>
      <sz val="8"/>
      <color indexed="12"/>
      <name val="Times New Roman"/>
      <family val="1"/>
    </font>
    <font>
      <b/>
      <i/>
      <sz val="8"/>
      <name val="Times New Roman"/>
      <family val="1"/>
    </font>
    <font>
      <b/>
      <i/>
      <sz val="10"/>
      <color indexed="60"/>
      <name val="Times New Roman"/>
      <family val="1"/>
    </font>
    <font>
      <b/>
      <sz val="9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sz val="12"/>
      <name val="Times"/>
      <family val="1"/>
    </font>
    <font>
      <b/>
      <u val="single"/>
      <sz val="8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2"/>
      <color indexed="60"/>
      <name val="Times New Roman"/>
      <family val="1"/>
    </font>
    <font>
      <sz val="10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u val="single"/>
      <sz val="10"/>
      <color indexed="60"/>
      <name val="Times New Roman"/>
      <family val="1"/>
    </font>
    <font>
      <b/>
      <u val="single"/>
      <sz val="12"/>
      <color indexed="6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60"/>
      <name val="Times New Roman"/>
      <family val="1"/>
    </font>
    <font>
      <u val="single"/>
      <sz val="11"/>
      <color indexed="60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60"/>
      <name val="Times New Roman"/>
      <family val="1"/>
    </font>
    <font>
      <b/>
      <sz val="11"/>
      <color indexed="10"/>
      <name val="Times New Roman"/>
      <family val="1"/>
    </font>
    <font>
      <u val="single"/>
      <sz val="8"/>
      <color indexed="60"/>
      <name val="Times New Roman"/>
      <family val="1"/>
    </font>
    <font>
      <sz val="8"/>
      <color indexed="6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56"/>
      <name val="Times New Roman"/>
      <family val="1"/>
    </font>
    <font>
      <b/>
      <sz val="8"/>
      <color indexed="56"/>
      <name val="Times New Roman"/>
      <family val="1"/>
    </font>
    <font>
      <b/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u val="single"/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u val="single"/>
      <sz val="10"/>
      <color rgb="FFC00000"/>
      <name val="Times New Roman"/>
      <family val="1"/>
    </font>
    <font>
      <u val="single"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u val="single"/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rgb="FFC00000"/>
      <name val="Times New Roman"/>
      <family val="1"/>
    </font>
    <font>
      <u val="single"/>
      <sz val="11"/>
      <color rgb="FFC00000"/>
      <name val="Times New Roman"/>
      <family val="1"/>
    </font>
    <font>
      <b/>
      <i/>
      <sz val="11"/>
      <color theme="1"/>
      <name val="Times New Roman"/>
      <family val="1"/>
    </font>
    <font>
      <b/>
      <sz val="8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8"/>
      <color rgb="FFC00000"/>
      <name val="Times New Roman"/>
      <family val="1"/>
    </font>
    <font>
      <sz val="8"/>
      <color rgb="FFC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3"/>
      <name val="Times New Roman"/>
      <family val="1"/>
    </font>
    <font>
      <b/>
      <sz val="8"/>
      <color theme="3"/>
      <name val="Times New Roman"/>
      <family val="1"/>
    </font>
    <font>
      <b/>
      <i/>
      <sz val="8"/>
      <color theme="3"/>
      <name val="Times New Roman"/>
      <family val="1"/>
    </font>
    <font>
      <b/>
      <sz val="11"/>
      <color theme="3"/>
      <name val="Times New Roman"/>
      <family val="1"/>
    </font>
    <font>
      <b/>
      <sz val="10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8"/>
      </right>
      <top style="thin"/>
      <bottom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179" fontId="6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3" fontId="0" fillId="8" borderId="1" applyNumberFormat="0">
      <alignment/>
      <protection/>
    </xf>
    <xf numFmtId="0" fontId="10" fillId="20" borderId="2" applyNumberFormat="0" applyAlignment="0" applyProtection="0"/>
    <xf numFmtId="0" fontId="11" fillId="0" borderId="3" applyNumberFormat="0" applyFont="0" applyFill="0" applyAlignment="0" applyProtection="0"/>
    <xf numFmtId="0" fontId="12" fillId="21" borderId="4" applyNumberFormat="0" applyAlignment="0" applyProtection="0"/>
    <xf numFmtId="169" fontId="0" fillId="0" borderId="0" applyFont="0" applyFill="0" applyBorder="0" applyAlignment="0" applyProtection="0"/>
    <xf numFmtId="0" fontId="13" fillId="0" borderId="0">
      <alignment/>
      <protection/>
    </xf>
    <xf numFmtId="0" fontId="54" fillId="0" borderId="0">
      <alignment/>
      <protection/>
    </xf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4" fillId="0" borderId="0">
      <alignment horizontal="right" vertical="top"/>
      <protection/>
    </xf>
    <xf numFmtId="174" fontId="14" fillId="0" borderId="0">
      <alignment horizontal="right" vertical="top"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20" borderId="0" applyNumberFormat="0" applyBorder="0" applyProtection="0">
      <alignment/>
    </xf>
    <xf numFmtId="180" fontId="0" fillId="0" borderId="0" applyFont="0" applyFill="0" applyBorder="0" applyAlignment="0" applyProtection="0"/>
    <xf numFmtId="172" fontId="0" fillId="5" borderId="5" applyNumberFormat="0" applyFont="0" applyBorder="0" applyAlignment="0" applyProtection="0"/>
    <xf numFmtId="172" fontId="0" fillId="5" borderId="5" applyNumberFormat="0" applyFont="0" applyBorder="0" applyAlignment="0" applyProtection="0"/>
    <xf numFmtId="172" fontId="0" fillId="5" borderId="5" applyNumberFormat="0" applyFont="0" applyBorder="0" applyAlignment="0" applyProtection="0"/>
    <xf numFmtId="0" fontId="15" fillId="0" borderId="0" applyNumberForma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" fillId="20" borderId="0" applyNumberFormat="0" applyBorder="0" applyAlignment="0" applyProtection="0"/>
    <xf numFmtId="38" fontId="1" fillId="20" borderId="0" applyNumberFormat="0" applyBorder="0" applyAlignment="0" applyProtection="0"/>
    <xf numFmtId="38" fontId="1" fillId="20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20" fillId="7" borderId="2" applyNumberFormat="0" applyAlignment="0" applyProtection="0"/>
    <xf numFmtId="10" fontId="1" fillId="22" borderId="9" applyNumberFormat="0" applyBorder="0" applyAlignment="0" applyProtection="0"/>
    <xf numFmtId="10" fontId="1" fillId="22" borderId="9" applyNumberFormat="0" applyBorder="0" applyAlignment="0" applyProtection="0"/>
    <xf numFmtId="10" fontId="1" fillId="22" borderId="9" applyNumberFormat="0" applyBorder="0" applyAlignment="0" applyProtection="0"/>
    <xf numFmtId="3" fontId="0" fillId="7" borderId="0" applyNumberFormat="0" applyBorder="0">
      <alignment/>
      <protection/>
    </xf>
    <xf numFmtId="170" fontId="21" fillId="0" borderId="0">
      <alignment/>
      <protection/>
    </xf>
    <xf numFmtId="0" fontId="22" fillId="0" borderId="10" applyNumberFormat="0" applyFill="0" applyAlignment="0" applyProtection="0"/>
    <xf numFmtId="188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27" fillId="20" borderId="11" applyNumberFormat="0" applyAlignment="0" applyProtection="0"/>
    <xf numFmtId="40" fontId="5" fillId="22" borderId="0">
      <alignment horizontal="right"/>
      <protection/>
    </xf>
    <xf numFmtId="40" fontId="5" fillId="22" borderId="0">
      <alignment horizontal="right"/>
      <protection/>
    </xf>
    <xf numFmtId="40" fontId="5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" fontId="11" fillId="0" borderId="0" applyFont="0" applyFill="0" applyBorder="0" applyAlignment="0" applyProtection="0"/>
    <xf numFmtId="189" fontId="23" fillId="0" borderId="0" applyFill="0" applyBorder="0" applyAlignment="0">
      <protection/>
    </xf>
    <xf numFmtId="189" fontId="23" fillId="0" borderId="0" applyFill="0" applyBorder="0" applyAlignment="0">
      <protection/>
    </xf>
    <xf numFmtId="189" fontId="23" fillId="0" borderId="0" applyFill="0" applyBorder="0" applyAlignment="0">
      <protection/>
    </xf>
    <xf numFmtId="3" fontId="0" fillId="25" borderId="1" applyNumberFormat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5" fillId="0" borderId="0">
      <alignment vertical="top"/>
      <protection/>
    </xf>
    <xf numFmtId="0" fontId="0" fillId="0" borderId="0" applyNumberFormat="0">
      <alignment/>
      <protection/>
    </xf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 horizontal="left" wrapText="1"/>
      <protection/>
    </xf>
    <xf numFmtId="0" fontId="35" fillId="0" borderId="13" applyNumberFormat="0" applyFont="0" applyFill="0" applyBorder="0" applyAlignment="0" applyProtection="0"/>
    <xf numFmtId="185" fontId="6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186" fontId="35" fillId="0" borderId="0" applyNumberFormat="0" applyFont="0" applyFill="0" applyBorder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7" fontId="23" fillId="0" borderId="0">
      <alignment horizontal="right"/>
      <protection/>
    </xf>
    <xf numFmtId="187" fontId="23" fillId="0" borderId="0">
      <alignment horizontal="right"/>
      <protection/>
    </xf>
    <xf numFmtId="187" fontId="23" fillId="0" borderId="0">
      <alignment horizontal="right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4" fillId="0" borderId="0">
      <alignment horizontal="right"/>
      <protection/>
    </xf>
    <xf numFmtId="173" fontId="4" fillId="0" borderId="0">
      <alignment horizontal="right"/>
      <protection/>
    </xf>
    <xf numFmtId="173" fontId="4" fillId="0" borderId="0">
      <alignment horizontal="right"/>
      <protection/>
    </xf>
    <xf numFmtId="0" fontId="38" fillId="0" borderId="0" applyProtection="0">
      <alignment/>
    </xf>
    <xf numFmtId="190" fontId="38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0" fontId="38" fillId="0" borderId="14" applyProtection="0">
      <alignment/>
    </xf>
    <xf numFmtId="0" fontId="38" fillId="0" borderId="0">
      <alignment/>
      <protection/>
    </xf>
    <xf numFmtId="10" fontId="38" fillId="0" borderId="0" applyProtection="0">
      <alignment/>
    </xf>
    <xf numFmtId="0" fontId="38" fillId="0" borderId="0">
      <alignment/>
      <protection/>
    </xf>
    <xf numFmtId="2" fontId="38" fillId="0" borderId="0" applyProtection="0">
      <alignment/>
    </xf>
    <xf numFmtId="4" fontId="38" fillId="0" borderId="0" applyProtection="0">
      <alignment/>
    </xf>
  </cellStyleXfs>
  <cellXfs count="330">
    <xf numFmtId="0" fontId="0" fillId="0" borderId="0" xfId="0" applyAlignment="1">
      <alignment/>
    </xf>
    <xf numFmtId="0" fontId="79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23" fillId="0" borderId="0" xfId="132" applyFont="1" applyFill="1" applyAlignment="1">
      <alignment vertical="center" wrapText="1"/>
      <protection/>
    </xf>
    <xf numFmtId="0" fontId="23" fillId="0" borderId="0" xfId="132" applyFont="1" applyFill="1" applyAlignment="1">
      <alignment vertical="center"/>
      <protection/>
    </xf>
    <xf numFmtId="0" fontId="80" fillId="0" borderId="0" xfId="132" applyFont="1" applyFill="1" applyAlignment="1">
      <alignment vertical="center"/>
      <protection/>
    </xf>
    <xf numFmtId="0" fontId="23" fillId="0" borderId="0" xfId="132" applyFont="1" applyFill="1" applyBorder="1" applyAlignment="1">
      <alignment vertical="center" wrapText="1"/>
      <protection/>
    </xf>
    <xf numFmtId="0" fontId="80" fillId="0" borderId="0" xfId="132" applyFont="1" applyFill="1" applyBorder="1" applyAlignment="1">
      <alignment vertical="center"/>
      <protection/>
    </xf>
    <xf numFmtId="0" fontId="32" fillId="0" borderId="0" xfId="132" applyFont="1" applyFill="1" applyAlignment="1">
      <alignment vertical="center" wrapText="1"/>
      <protection/>
    </xf>
    <xf numFmtId="0" fontId="32" fillId="0" borderId="0" xfId="132" applyFont="1" applyFill="1" applyBorder="1" applyAlignment="1">
      <alignment vertical="center" wrapText="1"/>
      <protection/>
    </xf>
    <xf numFmtId="0" fontId="23" fillId="26" borderId="15" xfId="132" applyFont="1" applyFill="1" applyBorder="1" applyAlignment="1">
      <alignment vertical="center" wrapText="1"/>
      <protection/>
    </xf>
    <xf numFmtId="0" fontId="23" fillId="26" borderId="16" xfId="132" applyFont="1" applyFill="1" applyBorder="1" applyAlignment="1">
      <alignment vertical="center" wrapText="1"/>
      <protection/>
    </xf>
    <xf numFmtId="0" fontId="23" fillId="26" borderId="17" xfId="132" applyFont="1" applyFill="1" applyBorder="1" applyAlignment="1">
      <alignment vertical="center" wrapText="1"/>
      <protection/>
    </xf>
    <xf numFmtId="0" fontId="23" fillId="26" borderId="18" xfId="132" applyFont="1" applyFill="1" applyBorder="1" applyAlignment="1">
      <alignment vertical="center" wrapText="1"/>
      <protection/>
    </xf>
    <xf numFmtId="0" fontId="23" fillId="26" borderId="9" xfId="132" applyFont="1" applyFill="1" applyBorder="1" applyAlignment="1">
      <alignment vertical="center" wrapText="1"/>
      <protection/>
    </xf>
    <xf numFmtId="0" fontId="23" fillId="26" borderId="19" xfId="132" applyFont="1" applyFill="1" applyBorder="1" applyAlignment="1">
      <alignment vertical="center" wrapText="1"/>
      <protection/>
    </xf>
    <xf numFmtId="0" fontId="23" fillId="26" borderId="20" xfId="132" applyFont="1" applyFill="1" applyBorder="1" applyAlignment="1">
      <alignment vertical="center" wrapText="1"/>
      <protection/>
    </xf>
    <xf numFmtId="0" fontId="23" fillId="26" borderId="21" xfId="132" applyFont="1" applyFill="1" applyBorder="1" applyAlignment="1">
      <alignment vertical="center" wrapText="1"/>
      <protection/>
    </xf>
    <xf numFmtId="0" fontId="23" fillId="26" borderId="22" xfId="132" applyFont="1" applyFill="1" applyBorder="1" applyAlignment="1">
      <alignment vertical="center" wrapText="1"/>
      <protection/>
    </xf>
    <xf numFmtId="0" fontId="81" fillId="0" borderId="0" xfId="132" applyFont="1" applyFill="1" applyAlignment="1">
      <alignment vertical="center"/>
      <protection/>
    </xf>
    <xf numFmtId="0" fontId="82" fillId="0" borderId="0" xfId="132" applyFont="1" applyFill="1" applyAlignment="1">
      <alignment vertical="center"/>
      <protection/>
    </xf>
    <xf numFmtId="0" fontId="82" fillId="0" borderId="0" xfId="132" applyFont="1" applyFill="1" applyAlignment="1">
      <alignment horizontal="left" vertical="center"/>
      <protection/>
    </xf>
    <xf numFmtId="0" fontId="82" fillId="0" borderId="0" xfId="132" applyFont="1" applyFill="1" applyBorder="1" applyAlignment="1">
      <alignment vertical="center"/>
      <protection/>
    </xf>
    <xf numFmtId="0" fontId="32" fillId="0" borderId="0" xfId="132" applyFont="1" applyFill="1" applyAlignment="1">
      <alignment vertical="center"/>
      <protection/>
    </xf>
    <xf numFmtId="0" fontId="23" fillId="0" borderId="0" xfId="132" applyFont="1" applyFill="1" applyBorder="1" applyAlignment="1">
      <alignment vertical="center"/>
      <protection/>
    </xf>
    <xf numFmtId="0" fontId="83" fillId="0" borderId="0" xfId="132" applyFont="1" applyFill="1" applyAlignment="1">
      <alignment vertical="center"/>
      <protection/>
    </xf>
    <xf numFmtId="0" fontId="32" fillId="0" borderId="23" xfId="132" applyFont="1" applyFill="1" applyBorder="1" applyAlignment="1">
      <alignment horizontal="center" vertical="center" wrapText="1"/>
      <protection/>
    </xf>
    <xf numFmtId="0" fontId="32" fillId="0" borderId="24" xfId="132" applyFont="1" applyFill="1" applyBorder="1" applyAlignment="1">
      <alignment horizontal="center" vertical="center" wrapText="1"/>
      <protection/>
    </xf>
    <xf numFmtId="0" fontId="32" fillId="0" borderId="25" xfId="132" applyFont="1" applyFill="1" applyBorder="1" applyAlignment="1">
      <alignment horizontal="center" vertical="center" wrapText="1"/>
      <protection/>
    </xf>
    <xf numFmtId="0" fontId="23" fillId="0" borderId="0" xfId="132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5" fillId="0" borderId="26" xfId="0" applyFont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0" fontId="87" fillId="0" borderId="0" xfId="0" applyFont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0" fontId="85" fillId="0" borderId="0" xfId="0" applyFont="1" applyBorder="1" applyAlignment="1">
      <alignment horizontal="left"/>
    </xf>
    <xf numFmtId="0" fontId="85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85" fillId="0" borderId="29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3" fontId="43" fillId="26" borderId="9" xfId="0" applyNumberFormat="1" applyFont="1" applyFill="1" applyBorder="1" applyAlignment="1">
      <alignment horizontal="center" vertical="center" wrapText="1"/>
    </xf>
    <xf numFmtId="9" fontId="44" fillId="27" borderId="9" xfId="148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5" fillId="0" borderId="31" xfId="0" applyFont="1" applyFill="1" applyBorder="1" applyAlignment="1">
      <alignment/>
    </xf>
    <xf numFmtId="0" fontId="48" fillId="0" borderId="31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26" borderId="9" xfId="0" applyFont="1" applyFill="1" applyBorder="1" applyAlignment="1">
      <alignment horizontal="center"/>
    </xf>
    <xf numFmtId="0" fontId="45" fillId="0" borderId="34" xfId="0" applyFont="1" applyFill="1" applyBorder="1" applyAlignment="1">
      <alignment/>
    </xf>
    <xf numFmtId="0" fontId="45" fillId="0" borderId="35" xfId="0" applyFont="1" applyFill="1" applyBorder="1" applyAlignment="1">
      <alignment/>
    </xf>
    <xf numFmtId="0" fontId="45" fillId="0" borderId="36" xfId="0" applyFont="1" applyFill="1" applyBorder="1" applyAlignment="1">
      <alignment/>
    </xf>
    <xf numFmtId="0" fontId="46" fillId="0" borderId="9" xfId="0" applyFont="1" applyFill="1" applyBorder="1" applyAlignment="1">
      <alignment horizontal="center"/>
    </xf>
    <xf numFmtId="49" fontId="46" fillId="26" borderId="19" xfId="0" applyNumberFormat="1" applyFont="1" applyFill="1" applyBorder="1" applyAlignment="1">
      <alignment horizontal="center"/>
    </xf>
    <xf numFmtId="0" fontId="45" fillId="0" borderId="37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38" xfId="0" applyFont="1" applyFill="1" applyBorder="1" applyAlignment="1">
      <alignment/>
    </xf>
    <xf numFmtId="49" fontId="90" fillId="0" borderId="39" xfId="0" applyNumberFormat="1" applyFont="1" applyFill="1" applyBorder="1" applyAlignment="1">
      <alignment horizontal="center" vertical="center"/>
    </xf>
    <xf numFmtId="49" fontId="90" fillId="0" borderId="40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6" fillId="0" borderId="24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/>
    </xf>
    <xf numFmtId="0" fontId="45" fillId="0" borderId="41" xfId="0" applyFont="1" applyBorder="1" applyAlignment="1">
      <alignment horizontal="left"/>
    </xf>
    <xf numFmtId="3" fontId="45" fillId="26" borderId="9" xfId="0" applyNumberFormat="1" applyFont="1" applyFill="1" applyBorder="1" applyAlignment="1">
      <alignment horizontal="center"/>
    </xf>
    <xf numFmtId="3" fontId="45" fillId="27" borderId="19" xfId="0" applyNumberFormat="1" applyFont="1" applyFill="1" applyBorder="1" applyAlignment="1">
      <alignment horizontal="center"/>
    </xf>
    <xf numFmtId="0" fontId="49" fillId="27" borderId="18" xfId="0" applyFont="1" applyFill="1" applyBorder="1" applyAlignment="1">
      <alignment horizontal="center"/>
    </xf>
    <xf numFmtId="0" fontId="49" fillId="27" borderId="41" xfId="0" applyFont="1" applyFill="1" applyBorder="1" applyAlignment="1">
      <alignment horizontal="center"/>
    </xf>
    <xf numFmtId="3" fontId="49" fillId="27" borderId="9" xfId="0" applyNumberFormat="1" applyFont="1" applyFill="1" applyBorder="1" applyAlignment="1">
      <alignment horizontal="center"/>
    </xf>
    <xf numFmtId="3" fontId="46" fillId="27" borderId="19" xfId="0" applyNumberFormat="1" applyFont="1" applyFill="1" applyBorder="1" applyAlignment="1">
      <alignment horizontal="center"/>
    </xf>
    <xf numFmtId="0" fontId="49" fillId="27" borderId="41" xfId="0" applyFont="1" applyFill="1" applyBorder="1" applyAlignment="1">
      <alignment horizontal="center" wrapText="1"/>
    </xf>
    <xf numFmtId="3" fontId="49" fillId="26" borderId="9" xfId="0" applyNumberFormat="1" applyFont="1" applyFill="1" applyBorder="1" applyAlignment="1">
      <alignment horizontal="center"/>
    </xf>
    <xf numFmtId="3" fontId="46" fillId="28" borderId="9" xfId="0" applyNumberFormat="1" applyFont="1" applyFill="1" applyBorder="1" applyAlignment="1">
      <alignment horizontal="center"/>
    </xf>
    <xf numFmtId="3" fontId="46" fillId="28" borderId="19" xfId="0" applyNumberFormat="1" applyFont="1" applyFill="1" applyBorder="1" applyAlignment="1">
      <alignment horizontal="center"/>
    </xf>
    <xf numFmtId="3" fontId="46" fillId="26" borderId="9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170" fontId="46" fillId="0" borderId="0" xfId="0" applyNumberFormat="1" applyFont="1" applyBorder="1" applyAlignment="1">
      <alignment wrapText="1"/>
    </xf>
    <xf numFmtId="170" fontId="46" fillId="0" borderId="0" xfId="0" applyNumberFormat="1" applyFont="1" applyBorder="1" applyAlignment="1">
      <alignment horizontal="center"/>
    </xf>
    <xf numFmtId="0" fontId="89" fillId="0" borderId="15" xfId="0" applyFont="1" applyBorder="1" applyAlignment="1">
      <alignment horizontal="center" vertical="center" wrapText="1"/>
    </xf>
    <xf numFmtId="0" fontId="86" fillId="0" borderId="16" xfId="0" applyFont="1" applyFill="1" applyBorder="1" applyAlignment="1">
      <alignment vertical="center" wrapText="1"/>
    </xf>
    <xf numFmtId="0" fontId="91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9" fontId="44" fillId="0" borderId="16" xfId="148" applyNumberFormat="1" applyFont="1" applyFill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92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92" fillId="0" borderId="0" xfId="0" applyFont="1" applyAlignment="1">
      <alignment/>
    </xf>
    <xf numFmtId="0" fontId="83" fillId="0" borderId="0" xfId="0" applyFont="1" applyAlignment="1">
      <alignment/>
    </xf>
    <xf numFmtId="3" fontId="43" fillId="26" borderId="42" xfId="0" applyNumberFormat="1" applyFont="1" applyFill="1" applyBorder="1" applyAlignment="1">
      <alignment horizontal="center" vertical="center" wrapText="1"/>
    </xf>
    <xf numFmtId="49" fontId="42" fillId="29" borderId="43" xfId="0" applyNumberFormat="1" applyFont="1" applyFill="1" applyBorder="1" applyAlignment="1">
      <alignment horizontal="center" vertical="center"/>
    </xf>
    <xf numFmtId="49" fontId="43" fillId="0" borderId="43" xfId="0" applyNumberFormat="1" applyFont="1" applyBorder="1" applyAlignment="1">
      <alignment horizontal="center" vertical="center"/>
    </xf>
    <xf numFmtId="193" fontId="23" fillId="0" borderId="0" xfId="53" applyNumberFormat="1" applyFont="1" applyFill="1" applyAlignment="1">
      <alignment vertical="center" wrapText="1"/>
    </xf>
    <xf numFmtId="0" fontId="91" fillId="29" borderId="16" xfId="0" applyFont="1" applyFill="1" applyBorder="1" applyAlignment="1">
      <alignment horizontal="center" vertical="center" wrapText="1"/>
    </xf>
    <xf numFmtId="0" fontId="93" fillId="0" borderId="44" xfId="0" applyFont="1" applyFill="1" applyBorder="1" applyAlignment="1">
      <alignment horizontal="center" vertical="center" wrapText="1"/>
    </xf>
    <xf numFmtId="0" fontId="93" fillId="0" borderId="45" xfId="0" applyFont="1" applyBorder="1" applyAlignment="1">
      <alignment horizontal="center" vertical="center" wrapText="1"/>
    </xf>
    <xf numFmtId="0" fontId="93" fillId="29" borderId="29" xfId="0" applyFont="1" applyFill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49" fontId="42" fillId="29" borderId="46" xfId="0" applyNumberFormat="1" applyFont="1" applyFill="1" applyBorder="1" applyAlignment="1">
      <alignment horizontal="center" vertical="center"/>
    </xf>
    <xf numFmtId="49" fontId="42" fillId="29" borderId="47" xfId="0" applyNumberFormat="1" applyFont="1" applyFill="1" applyBorder="1" applyAlignment="1">
      <alignment horizontal="center" vertical="center"/>
    </xf>
    <xf numFmtId="0" fontId="89" fillId="0" borderId="48" xfId="0" applyFont="1" applyBorder="1" applyAlignment="1">
      <alignment horizontal="center" vertical="center" wrapText="1"/>
    </xf>
    <xf numFmtId="49" fontId="43" fillId="0" borderId="49" xfId="0" applyNumberFormat="1" applyFont="1" applyBorder="1" applyAlignment="1">
      <alignment horizontal="center" vertical="center"/>
    </xf>
    <xf numFmtId="3" fontId="43" fillId="26" borderId="36" xfId="0" applyNumberFormat="1" applyFont="1" applyFill="1" applyBorder="1" applyAlignment="1">
      <alignment horizontal="center" vertical="center" wrapText="1"/>
    </xf>
    <xf numFmtId="3" fontId="43" fillId="26" borderId="39" xfId="0" applyNumberFormat="1" applyFont="1" applyFill="1" applyBorder="1" applyAlignment="1">
      <alignment horizontal="center" vertical="center" wrapText="1"/>
    </xf>
    <xf numFmtId="0" fontId="89" fillId="0" borderId="45" xfId="0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/>
    </xf>
    <xf numFmtId="3" fontId="43" fillId="26" borderId="29" xfId="0" applyNumberFormat="1" applyFont="1" applyFill="1" applyBorder="1" applyAlignment="1">
      <alignment horizontal="center" vertical="center" wrapText="1"/>
    </xf>
    <xf numFmtId="9" fontId="44" fillId="27" borderId="29" xfId="148" applyFont="1" applyFill="1" applyBorder="1" applyAlignment="1">
      <alignment horizontal="center" vertical="center" wrapText="1"/>
    </xf>
    <xf numFmtId="0" fontId="32" fillId="0" borderId="9" xfId="132" applyFont="1" applyFill="1" applyBorder="1" applyAlignment="1">
      <alignment horizontal="center" vertical="center" wrapText="1"/>
      <protection/>
    </xf>
    <xf numFmtId="0" fontId="32" fillId="0" borderId="50" xfId="132" applyFont="1" applyFill="1" applyBorder="1" applyAlignment="1">
      <alignment horizontal="center" vertical="center" wrapText="1"/>
      <protection/>
    </xf>
    <xf numFmtId="0" fontId="32" fillId="0" borderId="21" xfId="132" applyFont="1" applyFill="1" applyBorder="1" applyAlignment="1">
      <alignment horizontal="center" vertical="center" wrapText="1"/>
      <protection/>
    </xf>
    <xf numFmtId="0" fontId="46" fillId="26" borderId="9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vertical="center"/>
    </xf>
    <xf numFmtId="0" fontId="93" fillId="26" borderId="29" xfId="0" applyFont="1" applyFill="1" applyBorder="1" applyAlignment="1">
      <alignment horizontal="left" vertical="center" wrapText="1"/>
    </xf>
    <xf numFmtId="0" fontId="93" fillId="26" borderId="25" xfId="0" applyFont="1" applyFill="1" applyBorder="1" applyAlignment="1">
      <alignment horizontal="left" vertical="center" wrapText="1"/>
    </xf>
    <xf numFmtId="0" fontId="23" fillId="26" borderId="51" xfId="132" applyFont="1" applyFill="1" applyBorder="1" applyAlignment="1">
      <alignment vertical="center" wrapText="1"/>
      <protection/>
    </xf>
    <xf numFmtId="0" fontId="23" fillId="26" borderId="25" xfId="132" applyFont="1" applyFill="1" applyBorder="1" applyAlignment="1">
      <alignment vertical="center" wrapText="1"/>
      <protection/>
    </xf>
    <xf numFmtId="0" fontId="94" fillId="29" borderId="43" xfId="0" applyFont="1" applyFill="1" applyBorder="1" applyAlignment="1">
      <alignment horizontal="left" vertical="center"/>
    </xf>
    <xf numFmtId="0" fontId="32" fillId="30" borderId="43" xfId="138" applyFont="1" applyFill="1" applyBorder="1" applyAlignment="1">
      <alignment horizontal="left" vertical="center" wrapText="1"/>
      <protection/>
    </xf>
    <xf numFmtId="0" fontId="32" fillId="0" borderId="52" xfId="132" applyFont="1" applyFill="1" applyBorder="1" applyAlignment="1">
      <alignment horizontal="center" vertical="center" wrapText="1"/>
      <protection/>
    </xf>
    <xf numFmtId="0" fontId="32" fillId="0" borderId="42" xfId="132" applyFont="1" applyFill="1" applyBorder="1" applyAlignment="1">
      <alignment horizontal="center" vertical="center" wrapText="1"/>
      <protection/>
    </xf>
    <xf numFmtId="0" fontId="32" fillId="0" borderId="53" xfId="132" applyFont="1" applyFill="1" applyBorder="1" applyAlignment="1">
      <alignment horizontal="center" vertical="center" wrapText="1"/>
      <protection/>
    </xf>
    <xf numFmtId="3" fontId="94" fillId="0" borderId="45" xfId="0" applyNumberFormat="1" applyFont="1" applyFill="1" applyBorder="1" applyAlignment="1">
      <alignment horizontal="right" vertical="center"/>
    </xf>
    <xf numFmtId="0" fontId="32" fillId="29" borderId="29" xfId="132" applyFont="1" applyFill="1" applyBorder="1" applyAlignment="1">
      <alignment vertical="center" wrapText="1"/>
      <protection/>
    </xf>
    <xf numFmtId="3" fontId="94" fillId="29" borderId="29" xfId="0" applyNumberFormat="1" applyFont="1" applyFill="1" applyBorder="1" applyAlignment="1">
      <alignment horizontal="right" vertical="center"/>
    </xf>
    <xf numFmtId="3" fontId="32" fillId="29" borderId="29" xfId="53" applyNumberFormat="1" applyFont="1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wrapText="1"/>
    </xf>
    <xf numFmtId="49" fontId="46" fillId="26" borderId="9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29" borderId="9" xfId="0" applyFont="1" applyFill="1" applyBorder="1" applyAlignment="1">
      <alignment vertical="center" wrapText="1"/>
    </xf>
    <xf numFmtId="49" fontId="46" fillId="29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46" fillId="26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/>
    </xf>
    <xf numFmtId="193" fontId="44" fillId="0" borderId="0" xfId="0" applyNumberFormat="1" applyFont="1" applyAlignment="1">
      <alignment horizontal="center"/>
    </xf>
    <xf numFmtId="3" fontId="46" fillId="26" borderId="9" xfId="0" applyNumberFormat="1" applyFont="1" applyFill="1" applyBorder="1" applyAlignment="1">
      <alignment horizontal="center" vertical="center"/>
    </xf>
    <xf numFmtId="3" fontId="46" fillId="27" borderId="9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32" fillId="0" borderId="0" xfId="0" applyFont="1" applyAlignment="1">
      <alignment/>
    </xf>
    <xf numFmtId="0" fontId="93" fillId="0" borderId="56" xfId="0" applyFont="1" applyFill="1" applyBorder="1" applyAlignment="1">
      <alignment horizontal="center" vertical="center" wrapText="1"/>
    </xf>
    <xf numFmtId="0" fontId="93" fillId="0" borderId="57" xfId="0" applyFont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 wrapText="1"/>
    </xf>
    <xf numFmtId="0" fontId="32" fillId="29" borderId="43" xfId="0" applyFont="1" applyFill="1" applyBorder="1" applyAlignment="1">
      <alignment vertical="center" wrapText="1"/>
    </xf>
    <xf numFmtId="0" fontId="32" fillId="26" borderId="43" xfId="0" applyFont="1" applyFill="1" applyBorder="1" applyAlignment="1">
      <alignment vertical="center" wrapText="1"/>
    </xf>
    <xf numFmtId="0" fontId="32" fillId="26" borderId="49" xfId="0" applyFont="1" applyFill="1" applyBorder="1" applyAlignment="1">
      <alignment vertical="center" wrapText="1"/>
    </xf>
    <xf numFmtId="0" fontId="32" fillId="26" borderId="29" xfId="0" applyFont="1" applyFill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46" fillId="26" borderId="58" xfId="0" applyFont="1" applyFill="1" applyBorder="1" applyAlignment="1">
      <alignment vertical="center" wrapText="1"/>
    </xf>
    <xf numFmtId="0" fontId="45" fillId="26" borderId="59" xfId="0" applyFont="1" applyFill="1" applyBorder="1" applyAlignment="1">
      <alignment vertical="center" wrapText="1"/>
    </xf>
    <xf numFmtId="0" fontId="45" fillId="0" borderId="60" xfId="0" applyFont="1" applyFill="1" applyBorder="1" applyAlignment="1">
      <alignment vertical="center" wrapText="1"/>
    </xf>
    <xf numFmtId="0" fontId="8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32" fillId="26" borderId="45" xfId="0" applyNumberFormat="1" applyFont="1" applyFill="1" applyBorder="1" applyAlignment="1">
      <alignment horizontal="left" vertical="center" wrapText="1"/>
    </xf>
    <xf numFmtId="0" fontId="93" fillId="0" borderId="24" xfId="0" applyFont="1" applyFill="1" applyBorder="1" applyAlignment="1">
      <alignment horizontal="left" vertical="center" wrapText="1"/>
    </xf>
    <xf numFmtId="0" fontId="93" fillId="26" borderId="16" xfId="0" applyFont="1" applyFill="1" applyBorder="1" applyAlignment="1">
      <alignment horizontal="left" vertical="center" wrapText="1"/>
    </xf>
    <xf numFmtId="0" fontId="93" fillId="0" borderId="9" xfId="0" applyFont="1" applyFill="1" applyBorder="1" applyAlignment="1">
      <alignment horizontal="left" vertical="center" wrapText="1"/>
    </xf>
    <xf numFmtId="0" fontId="93" fillId="0" borderId="9" xfId="0" applyFont="1" applyBorder="1" applyAlignment="1">
      <alignment horizontal="left" vertical="center" wrapText="1"/>
    </xf>
    <xf numFmtId="0" fontId="93" fillId="26" borderId="41" xfId="0" applyFont="1" applyFill="1" applyBorder="1" applyAlignment="1">
      <alignment horizontal="left" vertical="center" wrapText="1"/>
    </xf>
    <xf numFmtId="0" fontId="93" fillId="26" borderId="34" xfId="0" applyFont="1" applyFill="1" applyBorder="1" applyAlignment="1">
      <alignment horizontal="left" vertical="center" wrapText="1"/>
    </xf>
    <xf numFmtId="9" fontId="23" fillId="0" borderId="0" xfId="148" applyFont="1" applyFill="1" applyAlignment="1">
      <alignment vertical="center" wrapText="1"/>
    </xf>
    <xf numFmtId="0" fontId="93" fillId="0" borderId="29" xfId="0" applyFont="1" applyBorder="1" applyAlignment="1">
      <alignment horizontal="left" vertical="center" wrapText="1"/>
    </xf>
    <xf numFmtId="49" fontId="42" fillId="29" borderId="29" xfId="0" applyNumberFormat="1" applyFont="1" applyFill="1" applyBorder="1" applyAlignment="1">
      <alignment horizontal="center" vertical="center"/>
    </xf>
    <xf numFmtId="0" fontId="32" fillId="29" borderId="29" xfId="0" applyFont="1" applyFill="1" applyBorder="1" applyAlignment="1">
      <alignment vertical="center" wrapText="1"/>
    </xf>
    <xf numFmtId="169" fontId="23" fillId="0" borderId="0" xfId="53" applyFont="1" applyAlignment="1">
      <alignment horizontal="center"/>
    </xf>
    <xf numFmtId="193" fontId="23" fillId="0" borderId="0" xfId="53" applyNumberFormat="1" applyFont="1" applyAlignment="1">
      <alignment/>
    </xf>
    <xf numFmtId="0" fontId="46" fillId="28" borderId="61" xfId="0" applyFont="1" applyFill="1" applyBorder="1" applyAlignment="1">
      <alignment horizontal="center"/>
    </xf>
    <xf numFmtId="0" fontId="46" fillId="31" borderId="61" xfId="0" applyFont="1" applyFill="1" applyBorder="1" applyAlignment="1">
      <alignment horizontal="center"/>
    </xf>
    <xf numFmtId="3" fontId="46" fillId="31" borderId="9" xfId="0" applyNumberFormat="1" applyFont="1" applyFill="1" applyBorder="1" applyAlignment="1">
      <alignment horizontal="center"/>
    </xf>
    <xf numFmtId="3" fontId="46" fillId="32" borderId="21" xfId="0" applyNumberFormat="1" applyFont="1" applyFill="1" applyBorder="1" applyAlignment="1">
      <alignment horizontal="center"/>
    </xf>
    <xf numFmtId="3" fontId="97" fillId="32" borderId="22" xfId="0" applyNumberFormat="1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32" fillId="0" borderId="0" xfId="0" applyFont="1" applyAlignment="1">
      <alignment horizontal="center" vertical="center" wrapText="1"/>
    </xf>
    <xf numFmtId="3" fontId="46" fillId="27" borderId="4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51" fillId="0" borderId="0" xfId="0" applyFont="1" applyAlignment="1">
      <alignment/>
    </xf>
    <xf numFmtId="193" fontId="46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6" fillId="0" borderId="0" xfId="0" applyFont="1" applyBorder="1" applyAlignment="1">
      <alignment/>
    </xf>
    <xf numFmtId="169" fontId="55" fillId="0" borderId="0" xfId="53" applyFont="1" applyBorder="1" applyAlignment="1">
      <alignment/>
    </xf>
    <xf numFmtId="0" fontId="46" fillId="26" borderId="41" xfId="0" applyFont="1" applyFill="1" applyBorder="1" applyAlignment="1">
      <alignment horizontal="center" vertical="center"/>
    </xf>
    <xf numFmtId="3" fontId="46" fillId="0" borderId="0" xfId="0" applyNumberFormat="1" applyFont="1" applyBorder="1" applyAlignment="1">
      <alignment/>
    </xf>
    <xf numFmtId="169" fontId="46" fillId="0" borderId="0" xfId="53" applyFont="1" applyBorder="1" applyAlignment="1">
      <alignment/>
    </xf>
    <xf numFmtId="193" fontId="46" fillId="0" borderId="0" xfId="53" applyNumberFormat="1" applyFont="1" applyBorder="1" applyAlignment="1">
      <alignment/>
    </xf>
    <xf numFmtId="0" fontId="46" fillId="0" borderId="62" xfId="0" applyFont="1" applyFill="1" applyBorder="1" applyAlignment="1">
      <alignment horizontal="center" vertical="center"/>
    </xf>
    <xf numFmtId="0" fontId="46" fillId="26" borderId="41" xfId="0" applyFont="1" applyFill="1" applyBorder="1" applyAlignment="1">
      <alignment horizontal="center" vertical="center" wrapText="1"/>
    </xf>
    <xf numFmtId="0" fontId="46" fillId="29" borderId="0" xfId="0" applyFont="1" applyFill="1" applyAlignment="1">
      <alignment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46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46" fillId="29" borderId="0" xfId="0" applyNumberFormat="1" applyFont="1" applyFill="1" applyAlignment="1">
      <alignment vertical="center"/>
    </xf>
    <xf numFmtId="3" fontId="46" fillId="29" borderId="0" xfId="0" applyNumberFormat="1" applyFont="1" applyFill="1" applyBorder="1" applyAlignment="1">
      <alignment vertical="center"/>
    </xf>
    <xf numFmtId="0" fontId="46" fillId="29" borderId="0" xfId="0" applyFont="1" applyFill="1" applyBorder="1" applyAlignment="1">
      <alignment/>
    </xf>
    <xf numFmtId="0" fontId="46" fillId="26" borderId="18" xfId="0" applyFont="1" applyFill="1" applyBorder="1" applyAlignment="1">
      <alignment horizontal="center"/>
    </xf>
    <xf numFmtId="170" fontId="46" fillId="26" borderId="9" xfId="0" applyNumberFormat="1" applyFont="1" applyFill="1" applyBorder="1" applyAlignment="1">
      <alignment horizontal="center" vertical="center"/>
    </xf>
    <xf numFmtId="0" fontId="46" fillId="26" borderId="19" xfId="0" applyFont="1" applyFill="1" applyBorder="1" applyAlignment="1">
      <alignment horizontal="center"/>
    </xf>
    <xf numFmtId="0" fontId="46" fillId="26" borderId="51" xfId="0" applyFont="1" applyFill="1" applyBorder="1" applyAlignment="1">
      <alignment horizontal="center"/>
    </xf>
    <xf numFmtId="0" fontId="46" fillId="26" borderId="21" xfId="0" applyFont="1" applyFill="1" applyBorder="1" applyAlignment="1">
      <alignment horizontal="center"/>
    </xf>
    <xf numFmtId="0" fontId="46" fillId="26" borderId="25" xfId="0" applyFont="1" applyFill="1" applyBorder="1" applyAlignment="1">
      <alignment horizontal="center"/>
    </xf>
    <xf numFmtId="170" fontId="46" fillId="26" borderId="21" xfId="0" applyNumberFormat="1" applyFont="1" applyFill="1" applyBorder="1" applyAlignment="1">
      <alignment horizontal="center" vertical="center"/>
    </xf>
    <xf numFmtId="0" fontId="46" fillId="26" borderId="58" xfId="0" applyFont="1" applyFill="1" applyBorder="1" applyAlignment="1">
      <alignment horizontal="center"/>
    </xf>
    <xf numFmtId="3" fontId="46" fillId="29" borderId="0" xfId="0" applyNumberFormat="1" applyFont="1" applyFill="1" applyBorder="1" applyAlignment="1">
      <alignment/>
    </xf>
    <xf numFmtId="193" fontId="46" fillId="29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70" fontId="46" fillId="0" borderId="0" xfId="0" applyNumberFormat="1" applyFont="1" applyFill="1" applyBorder="1" applyAlignment="1">
      <alignment horizontal="center" vertical="center"/>
    </xf>
    <xf numFmtId="170" fontId="46" fillId="29" borderId="0" xfId="0" applyNumberFormat="1" applyFont="1" applyFill="1" applyBorder="1" applyAlignment="1">
      <alignment/>
    </xf>
    <xf numFmtId="170" fontId="46" fillId="30" borderId="0" xfId="0" applyNumberFormat="1" applyFont="1" applyFill="1" applyBorder="1" applyAlignment="1">
      <alignment horizontal="center"/>
    </xf>
    <xf numFmtId="0" fontId="32" fillId="29" borderId="0" xfId="0" applyFont="1" applyFill="1" applyBorder="1" applyAlignment="1">
      <alignment/>
    </xf>
    <xf numFmtId="0" fontId="32" fillId="0" borderId="0" xfId="0" applyFont="1" applyAlignment="1">
      <alignment horizontal="justify" vertical="center"/>
    </xf>
    <xf numFmtId="0" fontId="85" fillId="0" borderId="60" xfId="0" applyFont="1" applyBorder="1" applyAlignment="1">
      <alignment horizontal="center" vertical="center" wrapText="1"/>
    </xf>
    <xf numFmtId="0" fontId="46" fillId="29" borderId="9" xfId="0" applyFont="1" applyFill="1" applyBorder="1" applyAlignment="1">
      <alignment horizontal="center" vertical="center" wrapText="1"/>
    </xf>
    <xf numFmtId="3" fontId="46" fillId="33" borderId="9" xfId="0" applyNumberFormat="1" applyFont="1" applyFill="1" applyBorder="1" applyAlignment="1">
      <alignment horizontal="center" vertical="center"/>
    </xf>
    <xf numFmtId="169" fontId="46" fillId="0" borderId="0" xfId="53" applyFont="1" applyBorder="1" applyAlignment="1">
      <alignment wrapText="1"/>
    </xf>
    <xf numFmtId="169" fontId="23" fillId="0" borderId="0" xfId="53" applyFont="1" applyAlignment="1">
      <alignment/>
    </xf>
    <xf numFmtId="49" fontId="46" fillId="29" borderId="9" xfId="0" applyNumberFormat="1" applyFont="1" applyFill="1" applyBorder="1" applyAlignment="1">
      <alignment vertical="center" wrapText="1"/>
    </xf>
    <xf numFmtId="49" fontId="46" fillId="29" borderId="9" xfId="0" applyNumberFormat="1" applyFont="1" applyFill="1" applyBorder="1" applyAlignment="1">
      <alignment horizontal="center" vertical="center"/>
    </xf>
    <xf numFmtId="0" fontId="98" fillId="29" borderId="29" xfId="0" applyFont="1" applyFill="1" applyBorder="1" applyAlignment="1">
      <alignment horizontal="center" vertical="center" wrapText="1"/>
    </xf>
    <xf numFmtId="0" fontId="98" fillId="29" borderId="60" xfId="0" applyFont="1" applyFill="1" applyBorder="1" applyAlignment="1">
      <alignment horizontal="center" vertical="center" wrapText="1"/>
    </xf>
    <xf numFmtId="3" fontId="99" fillId="26" borderId="9" xfId="0" applyNumberFormat="1" applyFont="1" applyFill="1" applyBorder="1" applyAlignment="1">
      <alignment horizontal="left" vertical="center" wrapText="1"/>
    </xf>
    <xf numFmtId="0" fontId="100" fillId="26" borderId="9" xfId="132" applyFont="1" applyFill="1" applyBorder="1" applyAlignment="1">
      <alignment vertical="center" wrapText="1"/>
      <protection/>
    </xf>
    <xf numFmtId="3" fontId="100" fillId="26" borderId="9" xfId="0" applyNumberFormat="1" applyFont="1" applyFill="1" applyBorder="1" applyAlignment="1">
      <alignment horizontal="left" vertical="center" wrapText="1"/>
    </xf>
    <xf numFmtId="3" fontId="100" fillId="26" borderId="9" xfId="0" applyNumberFormat="1" applyFont="1" applyFill="1" applyBorder="1" applyAlignment="1">
      <alignment vertical="center" wrapText="1"/>
    </xf>
    <xf numFmtId="0" fontId="101" fillId="26" borderId="60" xfId="0" applyFont="1" applyFill="1" applyBorder="1" applyAlignment="1">
      <alignment vertical="center" wrapText="1"/>
    </xf>
    <xf numFmtId="0" fontId="100" fillId="26" borderId="9" xfId="132" applyFont="1" applyFill="1" applyBorder="1" applyAlignment="1">
      <alignment horizontal="left" vertical="center" wrapText="1"/>
      <protection/>
    </xf>
    <xf numFmtId="3" fontId="99" fillId="26" borderId="9" xfId="0" applyNumberFormat="1" applyFont="1" applyFill="1" applyBorder="1" applyAlignment="1">
      <alignment horizontal="center" vertical="center" wrapText="1"/>
    </xf>
    <xf numFmtId="0" fontId="102" fillId="26" borderId="9" xfId="0" applyFont="1" applyFill="1" applyBorder="1" applyAlignment="1">
      <alignment horizontal="center" vertical="center" wrapText="1"/>
    </xf>
    <xf numFmtId="3" fontId="102" fillId="26" borderId="9" xfId="0" applyNumberFormat="1" applyFont="1" applyFill="1" applyBorder="1" applyAlignment="1">
      <alignment horizontal="center" vertical="center" wrapText="1"/>
    </xf>
    <xf numFmtId="49" fontId="46" fillId="0" borderId="39" xfId="0" applyNumberFormat="1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9" fillId="0" borderId="63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6" fillId="32" borderId="64" xfId="0" applyFont="1" applyFill="1" applyBorder="1" applyAlignment="1">
      <alignment horizontal="center" vertical="center"/>
    </xf>
    <xf numFmtId="0" fontId="46" fillId="32" borderId="53" xfId="0" applyFont="1" applyFill="1" applyBorder="1" applyAlignment="1">
      <alignment horizontal="center" vertical="center"/>
    </xf>
    <xf numFmtId="0" fontId="49" fillId="27" borderId="39" xfId="0" applyFont="1" applyFill="1" applyBorder="1" applyAlignment="1">
      <alignment horizontal="center" vertical="center"/>
    </xf>
    <xf numFmtId="0" fontId="49" fillId="27" borderId="16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61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62" xfId="0" applyFont="1" applyFill="1" applyBorder="1" applyAlignment="1">
      <alignment horizontal="center" vertical="center" wrapText="1"/>
    </xf>
    <xf numFmtId="49" fontId="46" fillId="29" borderId="39" xfId="0" applyNumberFormat="1" applyFont="1" applyFill="1" applyBorder="1" applyAlignment="1">
      <alignment horizontal="center" vertical="center"/>
    </xf>
    <xf numFmtId="49" fontId="46" fillId="29" borderId="16" xfId="0" applyNumberFormat="1" applyFont="1" applyFill="1" applyBorder="1" applyAlignment="1">
      <alignment horizontal="center" vertical="center"/>
    </xf>
    <xf numFmtId="0" fontId="47" fillId="0" borderId="65" xfId="0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49" fontId="42" fillId="29" borderId="49" xfId="0" applyNumberFormat="1" applyFont="1" applyFill="1" applyBorder="1" applyAlignment="1">
      <alignment horizontal="center" vertical="center"/>
    </xf>
    <xf numFmtId="49" fontId="42" fillId="29" borderId="66" xfId="0" applyNumberFormat="1" applyFont="1" applyFill="1" applyBorder="1" applyAlignment="1">
      <alignment horizontal="center" vertical="center"/>
    </xf>
    <xf numFmtId="0" fontId="100" fillId="26" borderId="39" xfId="0" applyFont="1" applyFill="1" applyBorder="1" applyAlignment="1">
      <alignment horizontal="left" vertical="center" wrapText="1"/>
    </xf>
    <xf numFmtId="0" fontId="100" fillId="26" borderId="25" xfId="0" applyFont="1" applyFill="1" applyBorder="1" applyAlignment="1">
      <alignment horizontal="left" vertical="center" wrapText="1"/>
    </xf>
    <xf numFmtId="9" fontId="44" fillId="27" borderId="39" xfId="148" applyFont="1" applyFill="1" applyBorder="1" applyAlignment="1">
      <alignment horizontal="center" vertical="center" wrapText="1"/>
    </xf>
    <xf numFmtId="9" fontId="44" fillId="27" borderId="25" xfId="148" applyFont="1" applyFill="1" applyBorder="1" applyAlignment="1">
      <alignment horizontal="center" vertical="center" wrapText="1"/>
    </xf>
    <xf numFmtId="0" fontId="86" fillId="26" borderId="57" xfId="0" applyFont="1" applyFill="1" applyBorder="1" applyAlignment="1">
      <alignment horizontal="center" vertical="center" wrapText="1"/>
    </xf>
    <xf numFmtId="0" fontId="86" fillId="26" borderId="67" xfId="0" applyFont="1" applyFill="1" applyBorder="1" applyAlignment="1">
      <alignment horizontal="center" vertical="center" wrapText="1"/>
    </xf>
    <xf numFmtId="0" fontId="86" fillId="26" borderId="44" xfId="0" applyFont="1" applyFill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32" fillId="0" borderId="54" xfId="132" applyFont="1" applyFill="1" applyBorder="1" applyAlignment="1">
      <alignment horizontal="center" vertical="center" wrapText="1"/>
      <protection/>
    </xf>
    <xf numFmtId="0" fontId="32" fillId="0" borderId="30" xfId="132" applyFont="1" applyFill="1" applyBorder="1" applyAlignment="1">
      <alignment horizontal="center" vertical="center" wrapText="1"/>
      <protection/>
    </xf>
    <xf numFmtId="0" fontId="32" fillId="0" borderId="51" xfId="132" applyFont="1" applyFill="1" applyBorder="1" applyAlignment="1">
      <alignment horizontal="center" vertical="center" wrapText="1"/>
      <protection/>
    </xf>
    <xf numFmtId="0" fontId="32" fillId="0" borderId="26" xfId="132" applyFont="1" applyFill="1" applyBorder="1" applyAlignment="1">
      <alignment horizontal="center" vertical="center" wrapText="1"/>
      <protection/>
    </xf>
    <xf numFmtId="0" fontId="32" fillId="0" borderId="63" xfId="132" applyFont="1" applyFill="1" applyBorder="1" applyAlignment="1">
      <alignment horizontal="center" vertical="center" wrapText="1"/>
      <protection/>
    </xf>
    <xf numFmtId="0" fontId="32" fillId="0" borderId="68" xfId="132" applyFont="1" applyFill="1" applyBorder="1" applyAlignment="1">
      <alignment horizontal="center" vertical="center" wrapText="1"/>
      <protection/>
    </xf>
    <xf numFmtId="0" fontId="32" fillId="0" borderId="23" xfId="132" applyFont="1" applyFill="1" applyBorder="1" applyAlignment="1">
      <alignment horizontal="center" vertical="center" wrapText="1"/>
      <protection/>
    </xf>
    <xf numFmtId="0" fontId="32" fillId="0" borderId="24" xfId="132" applyFont="1" applyFill="1" applyBorder="1" applyAlignment="1">
      <alignment horizontal="center" vertical="center" wrapText="1"/>
      <protection/>
    </xf>
    <xf numFmtId="0" fontId="32" fillId="0" borderId="25" xfId="132" applyFont="1" applyFill="1" applyBorder="1" applyAlignment="1">
      <alignment horizontal="center" vertical="center" wrapText="1"/>
      <protection/>
    </xf>
    <xf numFmtId="0" fontId="32" fillId="0" borderId="69" xfId="132" applyFont="1" applyFill="1" applyBorder="1" applyAlignment="1">
      <alignment horizontal="center" vertical="center" wrapText="1"/>
      <protection/>
    </xf>
    <xf numFmtId="0" fontId="32" fillId="0" borderId="59" xfId="132" applyFont="1" applyFill="1" applyBorder="1" applyAlignment="1">
      <alignment horizontal="center" vertical="center" wrapText="1"/>
      <protection/>
    </xf>
    <xf numFmtId="0" fontId="32" fillId="0" borderId="58" xfId="132" applyFont="1" applyFill="1" applyBorder="1" applyAlignment="1">
      <alignment horizontal="center" vertical="center" wrapText="1"/>
      <protection/>
    </xf>
    <xf numFmtId="0" fontId="32" fillId="0" borderId="50" xfId="132" applyFont="1" applyFill="1" applyBorder="1" applyAlignment="1">
      <alignment horizontal="center" vertical="center" wrapText="1"/>
      <protection/>
    </xf>
    <xf numFmtId="0" fontId="32" fillId="0" borderId="9" xfId="132" applyFont="1" applyFill="1" applyBorder="1" applyAlignment="1">
      <alignment horizontal="center" vertical="center" wrapText="1"/>
      <protection/>
    </xf>
    <xf numFmtId="0" fontId="32" fillId="0" borderId="21" xfId="132" applyFont="1" applyFill="1" applyBorder="1" applyAlignment="1">
      <alignment horizontal="center" vertical="center" wrapText="1"/>
      <protection/>
    </xf>
    <xf numFmtId="0" fontId="32" fillId="0" borderId="47" xfId="132" applyFont="1" applyFill="1" applyBorder="1" applyAlignment="1">
      <alignment horizontal="center" vertical="center" wrapText="1"/>
      <protection/>
    </xf>
    <xf numFmtId="0" fontId="32" fillId="0" borderId="70" xfId="132" applyFont="1" applyFill="1" applyBorder="1" applyAlignment="1">
      <alignment horizontal="center" vertical="center" wrapText="1"/>
      <protection/>
    </xf>
    <xf numFmtId="0" fontId="32" fillId="0" borderId="71" xfId="132" applyFont="1" applyFill="1" applyBorder="1" applyAlignment="1">
      <alignment horizontal="center" vertical="center" wrapText="1"/>
      <protection/>
    </xf>
    <xf numFmtId="0" fontId="32" fillId="0" borderId="55" xfId="132" applyFont="1" applyFill="1" applyBorder="1" applyAlignment="1">
      <alignment horizontal="center" vertical="center" wrapText="1"/>
      <protection/>
    </xf>
    <xf numFmtId="0" fontId="32" fillId="0" borderId="19" xfId="132" applyFont="1" applyFill="1" applyBorder="1" applyAlignment="1">
      <alignment horizontal="center" vertical="center" wrapText="1"/>
      <protection/>
    </xf>
    <xf numFmtId="0" fontId="32" fillId="0" borderId="22" xfId="132" applyFont="1" applyFill="1" applyBorder="1" applyAlignment="1">
      <alignment horizontal="center" vertical="center" wrapText="1"/>
      <protection/>
    </xf>
    <xf numFmtId="3" fontId="103" fillId="26" borderId="29" xfId="0" applyNumberFormat="1" applyFont="1" applyFill="1" applyBorder="1" applyAlignment="1">
      <alignment horizontal="left" vertical="center" wrapText="1"/>
    </xf>
    <xf numFmtId="3" fontId="103" fillId="26" borderId="60" xfId="0" applyNumberFormat="1" applyFont="1" applyFill="1" applyBorder="1" applyAlignment="1">
      <alignment horizontal="left" vertical="center" wrapText="1"/>
    </xf>
    <xf numFmtId="0" fontId="23" fillId="26" borderId="25" xfId="132" applyFont="1" applyFill="1" applyBorder="1" applyAlignment="1">
      <alignment horizontal="center" vertical="center" wrapText="1"/>
      <protection/>
    </xf>
    <xf numFmtId="0" fontId="23" fillId="26" borderId="58" xfId="132" applyFont="1" applyFill="1" applyBorder="1" applyAlignment="1">
      <alignment horizontal="center" vertical="center" wrapText="1"/>
      <protection/>
    </xf>
    <xf numFmtId="0" fontId="46" fillId="29" borderId="9" xfId="0" applyFont="1" applyFill="1" applyBorder="1" applyAlignment="1">
      <alignment horizontal="center" vertical="center" wrapText="1"/>
    </xf>
    <xf numFmtId="0" fontId="46" fillId="27" borderId="9" xfId="0" applyFont="1" applyFill="1" applyBorder="1" applyAlignment="1">
      <alignment horizontal="center" vertical="center" wrapText="1"/>
    </xf>
  </cellXfs>
  <cellStyles count="205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 - Style1 2" xfId="55"/>
    <cellStyle name="Comma [0]" xfId="56"/>
    <cellStyle name="Comma 10" xfId="57"/>
    <cellStyle name="Comma 11" xfId="58"/>
    <cellStyle name="Comma 2" xfId="59"/>
    <cellStyle name="Comma 2 2" xfId="60"/>
    <cellStyle name="Comma 3" xfId="61"/>
    <cellStyle name="Comma 3 2" xfId="62"/>
    <cellStyle name="Comma 4" xfId="63"/>
    <cellStyle name="Comma 4 2" xfId="64"/>
    <cellStyle name="Comma 5" xfId="65"/>
    <cellStyle name="Comma 5 2" xfId="66"/>
    <cellStyle name="Comma 6" xfId="67"/>
    <cellStyle name="Comma 7" xfId="68"/>
    <cellStyle name="Comma 8" xfId="69"/>
    <cellStyle name="Comma 9" xfId="70"/>
    <cellStyle name="Comma(3)" xfId="71"/>
    <cellStyle name="Comma(3) 2" xfId="72"/>
    <cellStyle name="Curren - Style3" xfId="73"/>
    <cellStyle name="Curren - Style3 2" xfId="74"/>
    <cellStyle name="Curren - Style4" xfId="75"/>
    <cellStyle name="Curren - Style4 2" xfId="76"/>
    <cellStyle name="Currency" xfId="77"/>
    <cellStyle name="Currency [0]" xfId="78"/>
    <cellStyle name="Datum" xfId="79"/>
    <cellStyle name="Defl/Infl" xfId="80"/>
    <cellStyle name="Euro" xfId="81"/>
    <cellStyle name="Exogenous" xfId="82"/>
    <cellStyle name="Exogenous 2" xfId="83"/>
    <cellStyle name="Exogenous 3" xfId="84"/>
    <cellStyle name="Explanatory Text" xfId="85"/>
    <cellStyle name="Finanční0" xfId="86"/>
    <cellStyle name="Finanèní0" xfId="87"/>
    <cellStyle name="Followed Hyperlink" xfId="88"/>
    <cellStyle name="Good" xfId="89"/>
    <cellStyle name="Grey" xfId="90"/>
    <cellStyle name="Grey 2" xfId="91"/>
    <cellStyle name="Grey 3" xfId="92"/>
    <cellStyle name="Heading 1" xfId="93"/>
    <cellStyle name="Heading 2" xfId="94"/>
    <cellStyle name="Heading 3" xfId="95"/>
    <cellStyle name="Heading 4" xfId="96"/>
    <cellStyle name="Hipervínculo_IIF" xfId="97"/>
    <cellStyle name="Hyperlink" xfId="98"/>
    <cellStyle name="IMF" xfId="99"/>
    <cellStyle name="imf-one decimal" xfId="100"/>
    <cellStyle name="imf-zero decimal" xfId="101"/>
    <cellStyle name="Input" xfId="102"/>
    <cellStyle name="Input [yellow]" xfId="103"/>
    <cellStyle name="Input [yellow] 2" xfId="104"/>
    <cellStyle name="Input [yellow] 3" xfId="105"/>
    <cellStyle name="INSTAT" xfId="106"/>
    <cellStyle name="Label" xfId="107"/>
    <cellStyle name="Linked Cell" xfId="108"/>
    <cellStyle name="Měna0" xfId="109"/>
    <cellStyle name="Millares [0]_BALPROGRAMA2001R" xfId="110"/>
    <cellStyle name="Millares_BALPROGRAMA2001R" xfId="111"/>
    <cellStyle name="Milliers [0]_Encours - Apr rééch" xfId="112"/>
    <cellStyle name="Milliers_Encours - Apr rééch" xfId="113"/>
    <cellStyle name="Mìna0" xfId="114"/>
    <cellStyle name="Model" xfId="115"/>
    <cellStyle name="MoF" xfId="116"/>
    <cellStyle name="Moneda [0]_BALPROGRAMA2001R" xfId="117"/>
    <cellStyle name="Moneda_BALPROGRAMA2001R" xfId="118"/>
    <cellStyle name="Monétaire [0]_Encours - Apr rééch" xfId="119"/>
    <cellStyle name="Monétaire_Encours - Apr rééch" xfId="120"/>
    <cellStyle name="Neutral" xfId="121"/>
    <cellStyle name="Normal - Style1" xfId="122"/>
    <cellStyle name="Normal - Style2" xfId="123"/>
    <cellStyle name="Normal - Style5" xfId="124"/>
    <cellStyle name="Normal - Style5 2" xfId="125"/>
    <cellStyle name="Normal - Style6" xfId="126"/>
    <cellStyle name="Normal - Style6 2" xfId="127"/>
    <cellStyle name="Normal - Style7" xfId="128"/>
    <cellStyle name="Normal - Style7 2" xfId="129"/>
    <cellStyle name="Normal - Style8" xfId="130"/>
    <cellStyle name="Normal - Style8 2" xfId="131"/>
    <cellStyle name="Normal 2" xfId="132"/>
    <cellStyle name="Normal 3" xfId="133"/>
    <cellStyle name="Normal 5" xfId="134"/>
    <cellStyle name="Normal Table" xfId="135"/>
    <cellStyle name="Normal Table 2" xfId="136"/>
    <cellStyle name="Normal Table 3" xfId="137"/>
    <cellStyle name="Normal_Formati_permbledhese_Investimet 2007" xfId="138"/>
    <cellStyle name="Note" xfId="139"/>
    <cellStyle name="Note 2" xfId="140"/>
    <cellStyle name="Note 2 2" xfId="141"/>
    <cellStyle name="Note 3" xfId="142"/>
    <cellStyle name="Note 4" xfId="143"/>
    <cellStyle name="Output" xfId="144"/>
    <cellStyle name="Output Amounts" xfId="145"/>
    <cellStyle name="Output Amounts 2" xfId="146"/>
    <cellStyle name="Output Amounts 3" xfId="147"/>
    <cellStyle name="Percent" xfId="148"/>
    <cellStyle name="Percent [2]" xfId="149"/>
    <cellStyle name="Percent 2" xfId="150"/>
    <cellStyle name="Percent 2 2" xfId="151"/>
    <cellStyle name="Percent 3" xfId="152"/>
    <cellStyle name="Percent 3 2" xfId="153"/>
    <cellStyle name="Percent 4" xfId="154"/>
    <cellStyle name="Percent 4 2" xfId="155"/>
    <cellStyle name="Percent 5" xfId="156"/>
    <cellStyle name="Percent 5 2" xfId="157"/>
    <cellStyle name="Percent 6" xfId="158"/>
    <cellStyle name="Percent 7" xfId="159"/>
    <cellStyle name="Percent 8" xfId="160"/>
    <cellStyle name="percentage difference" xfId="161"/>
    <cellStyle name="percentage difference one decimal" xfId="162"/>
    <cellStyle name="percentage difference zero decimal" xfId="163"/>
    <cellStyle name="Pevný" xfId="164"/>
    <cellStyle name="Presentation" xfId="165"/>
    <cellStyle name="Presentation 2" xfId="166"/>
    <cellStyle name="Presentation 3" xfId="167"/>
    <cellStyle name="Proj" xfId="168"/>
    <cellStyle name="Publication" xfId="169"/>
    <cellStyle name="STYL1 - Style1" xfId="170"/>
    <cellStyle name="Style 1" xfId="171"/>
    <cellStyle name="Text" xfId="172"/>
    <cellStyle name="Title" xfId="173"/>
    <cellStyle name="Total" xfId="174"/>
    <cellStyle name="Warning Text" xfId="175"/>
    <cellStyle name="WebAnchor1" xfId="176"/>
    <cellStyle name="WebAnchor2" xfId="177"/>
    <cellStyle name="WebAnchor3" xfId="178"/>
    <cellStyle name="WebAnchor4" xfId="179"/>
    <cellStyle name="WebAnchor5" xfId="180"/>
    <cellStyle name="WebAnchor6" xfId="181"/>
    <cellStyle name="WebAnchor7" xfId="182"/>
    <cellStyle name="Webexclude" xfId="183"/>
    <cellStyle name="Webexclude 2" xfId="184"/>
    <cellStyle name="Webexclude 3" xfId="185"/>
    <cellStyle name="WebFN" xfId="186"/>
    <cellStyle name="WebFN1" xfId="187"/>
    <cellStyle name="WebFN2" xfId="188"/>
    <cellStyle name="WebFN3" xfId="189"/>
    <cellStyle name="WebFN4" xfId="190"/>
    <cellStyle name="WebHR" xfId="191"/>
    <cellStyle name="WebHR 2" xfId="192"/>
    <cellStyle name="WebHR 3" xfId="193"/>
    <cellStyle name="WebIndent1" xfId="194"/>
    <cellStyle name="WebIndent1 2" xfId="195"/>
    <cellStyle name="WebIndent1 3" xfId="196"/>
    <cellStyle name="WebIndent1wFN3" xfId="197"/>
    <cellStyle name="WebIndent2" xfId="198"/>
    <cellStyle name="WebIndent2 2" xfId="199"/>
    <cellStyle name="WebIndent2 3" xfId="200"/>
    <cellStyle name="WebNoBR" xfId="201"/>
    <cellStyle name="WebNoBR 2" xfId="202"/>
    <cellStyle name="WebNoBR 3" xfId="203"/>
    <cellStyle name="Záhlaví 1" xfId="204"/>
    <cellStyle name="Záhlaví 2" xfId="205"/>
    <cellStyle name="zero" xfId="206"/>
    <cellStyle name="zero 2" xfId="207"/>
    <cellStyle name="zero 3" xfId="208"/>
    <cellStyle name="ДАТА" xfId="209"/>
    <cellStyle name="ДЕНЕЖНЫЙ_BOPENGC" xfId="210"/>
    <cellStyle name="ЗАГОЛОВОК1" xfId="211"/>
    <cellStyle name="ЗАГОЛОВОК2" xfId="212"/>
    <cellStyle name="ИТОГОВЫЙ" xfId="213"/>
    <cellStyle name="Обычный_BOPENGC" xfId="214"/>
    <cellStyle name="ПРОЦЕНТНЫЙ_BOPENGC" xfId="215"/>
    <cellStyle name="ТЕКСТ" xfId="216"/>
    <cellStyle name="ФИКСИРОВАННЫЙ" xfId="217"/>
    <cellStyle name="ФИНАНСОВЫЙ_BOPENGC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2:L31"/>
  <sheetViews>
    <sheetView tabSelected="1" zoomScale="120" zoomScaleNormal="120" zoomScalePageLayoutView="0" workbookViewId="0" topLeftCell="A1">
      <selection activeCell="E40" sqref="E40"/>
    </sheetView>
  </sheetViews>
  <sheetFormatPr defaultColWidth="9.140625" defaultRowHeight="12.75"/>
  <cols>
    <col min="1" max="1" width="11.7109375" style="37" customWidth="1"/>
    <col min="2" max="2" width="28.00390625" style="2" customWidth="1"/>
    <col min="3" max="3" width="16.140625" style="2" customWidth="1"/>
    <col min="4" max="4" width="13.57421875" style="37" customWidth="1"/>
    <col min="5" max="5" width="17.28125" style="37" customWidth="1"/>
    <col min="6" max="6" width="16.8515625" style="37" customWidth="1"/>
    <col min="7" max="7" width="19.57421875" style="37" customWidth="1"/>
    <col min="8" max="8" width="19.28125" style="37" customWidth="1"/>
    <col min="9" max="9" width="29.421875" style="37" customWidth="1"/>
    <col min="10" max="10" width="15.28125" style="2" bestFit="1" customWidth="1"/>
    <col min="11" max="11" width="16.28125" style="2" bestFit="1" customWidth="1"/>
    <col min="12" max="12" width="9.140625" style="2" customWidth="1"/>
    <col min="13" max="13" width="12.7109375" style="2" bestFit="1" customWidth="1"/>
    <col min="14" max="16384" width="9.140625" style="2" customWidth="1"/>
  </cols>
  <sheetData>
    <row r="2" spans="1:9" s="1" customFormat="1" ht="15.75">
      <c r="A2" s="33" t="s">
        <v>73</v>
      </c>
      <c r="D2" s="34"/>
      <c r="E2" s="34"/>
      <c r="F2" s="34"/>
      <c r="G2" s="34"/>
      <c r="H2" s="34"/>
      <c r="I2" s="34"/>
    </row>
    <row r="3" spans="1:9" ht="13.5" thickBot="1">
      <c r="A3" s="59"/>
      <c r="B3" s="60"/>
      <c r="C3" s="60"/>
      <c r="D3" s="59"/>
      <c r="E3" s="59"/>
      <c r="F3" s="5"/>
      <c r="G3" s="61"/>
      <c r="H3" s="62"/>
      <c r="I3" s="36" t="s">
        <v>47</v>
      </c>
    </row>
    <row r="4" spans="1:9" s="4" customFormat="1" ht="15.75" customHeight="1">
      <c r="A4" s="63"/>
      <c r="B4" s="64"/>
      <c r="C4" s="64"/>
      <c r="D4" s="65"/>
      <c r="E4" s="65"/>
      <c r="F4" s="66"/>
      <c r="G4" s="66"/>
      <c r="H4" s="67"/>
      <c r="I4" s="68"/>
    </row>
    <row r="5" spans="1:9" ht="12.75">
      <c r="A5" s="69" t="s">
        <v>22</v>
      </c>
      <c r="B5" s="70" t="s">
        <v>81</v>
      </c>
      <c r="C5" s="71"/>
      <c r="D5" s="72"/>
      <c r="E5" s="72"/>
      <c r="F5" s="72"/>
      <c r="G5" s="73"/>
      <c r="H5" s="74" t="s">
        <v>23</v>
      </c>
      <c r="I5" s="75" t="s">
        <v>82</v>
      </c>
    </row>
    <row r="6" spans="1:9" ht="21.75">
      <c r="A6" s="133" t="s">
        <v>1</v>
      </c>
      <c r="B6" s="132" t="s">
        <v>106</v>
      </c>
      <c r="C6" s="76"/>
      <c r="D6" s="77"/>
      <c r="E6" s="77"/>
      <c r="F6" s="77"/>
      <c r="G6" s="78"/>
      <c r="H6" s="74" t="s">
        <v>49</v>
      </c>
      <c r="I6" s="75" t="s">
        <v>83</v>
      </c>
    </row>
    <row r="7" spans="1:9" s="3" customFormat="1" ht="12.75">
      <c r="A7" s="272" t="s">
        <v>74</v>
      </c>
      <c r="B7" s="275" t="s">
        <v>48</v>
      </c>
      <c r="C7" s="79" t="s">
        <v>2</v>
      </c>
      <c r="D7" s="79" t="s">
        <v>3</v>
      </c>
      <c r="E7" s="79" t="s">
        <v>4</v>
      </c>
      <c r="F7" s="79" t="s">
        <v>5</v>
      </c>
      <c r="G7" s="263" t="s">
        <v>33</v>
      </c>
      <c r="H7" s="263" t="s">
        <v>65</v>
      </c>
      <c r="I7" s="80" t="s">
        <v>66</v>
      </c>
    </row>
    <row r="8" spans="1:9" s="82" customFormat="1" ht="12.75">
      <c r="A8" s="273"/>
      <c r="B8" s="276"/>
      <c r="C8" s="81" t="s">
        <v>6</v>
      </c>
      <c r="D8" s="81" t="s">
        <v>24</v>
      </c>
      <c r="E8" s="81" t="s">
        <v>46</v>
      </c>
      <c r="F8" s="81" t="s">
        <v>46</v>
      </c>
      <c r="G8" s="81" t="s">
        <v>46</v>
      </c>
      <c r="H8" s="81" t="s">
        <v>6</v>
      </c>
      <c r="I8" s="264" t="s">
        <v>7</v>
      </c>
    </row>
    <row r="9" spans="1:9" s="82" customFormat="1" ht="21">
      <c r="A9" s="274"/>
      <c r="B9" s="277"/>
      <c r="C9" s="83" t="s">
        <v>130</v>
      </c>
      <c r="D9" s="83" t="s">
        <v>131</v>
      </c>
      <c r="E9" s="83" t="s">
        <v>132</v>
      </c>
      <c r="F9" s="83" t="s">
        <v>133</v>
      </c>
      <c r="G9" s="83" t="s">
        <v>64</v>
      </c>
      <c r="H9" s="83" t="s">
        <v>63</v>
      </c>
      <c r="I9" s="265"/>
    </row>
    <row r="10" spans="1:9" ht="12.75">
      <c r="A10" s="84">
        <v>600</v>
      </c>
      <c r="B10" s="85" t="s">
        <v>8</v>
      </c>
      <c r="C10" s="86">
        <v>126595</v>
      </c>
      <c r="D10" s="86">
        <v>166000</v>
      </c>
      <c r="E10" s="86">
        <v>166000</v>
      </c>
      <c r="F10" s="86">
        <v>146000</v>
      </c>
      <c r="G10" s="96">
        <v>99880</v>
      </c>
      <c r="H10" s="96">
        <v>85145</v>
      </c>
      <c r="I10" s="87">
        <f aca="true" t="shared" si="0" ref="I10:I16">H10-G10</f>
        <v>-14735</v>
      </c>
    </row>
    <row r="11" spans="1:9" ht="12.75">
      <c r="A11" s="84">
        <v>601</v>
      </c>
      <c r="B11" s="85" t="s">
        <v>9</v>
      </c>
      <c r="C11" s="86">
        <v>21044</v>
      </c>
      <c r="D11" s="86">
        <v>29000</v>
      </c>
      <c r="E11" s="86">
        <v>29000</v>
      </c>
      <c r="F11" s="86">
        <v>25800</v>
      </c>
      <c r="G11" s="96">
        <v>18320</v>
      </c>
      <c r="H11" s="96">
        <v>14156</v>
      </c>
      <c r="I11" s="87">
        <f t="shared" si="0"/>
        <v>-4164</v>
      </c>
    </row>
    <row r="12" spans="1:9" ht="12.75">
      <c r="A12" s="84">
        <v>602</v>
      </c>
      <c r="B12" s="85" t="s">
        <v>10</v>
      </c>
      <c r="C12" s="86">
        <v>33982</v>
      </c>
      <c r="D12" s="86">
        <v>67000</v>
      </c>
      <c r="E12" s="86">
        <v>67000</v>
      </c>
      <c r="F12" s="86">
        <v>59596</v>
      </c>
      <c r="G12" s="96">
        <v>37456</v>
      </c>
      <c r="H12" s="96">
        <v>14687</v>
      </c>
      <c r="I12" s="87">
        <f t="shared" si="0"/>
        <v>-22769</v>
      </c>
    </row>
    <row r="13" spans="1:9" ht="12.75">
      <c r="A13" s="84">
        <v>603</v>
      </c>
      <c r="B13" s="85" t="s">
        <v>11</v>
      </c>
      <c r="C13" s="86"/>
      <c r="D13" s="86"/>
      <c r="E13" s="86"/>
      <c r="F13" s="86"/>
      <c r="G13" s="96"/>
      <c r="H13" s="96"/>
      <c r="I13" s="87">
        <f t="shared" si="0"/>
        <v>0</v>
      </c>
    </row>
    <row r="14" spans="1:9" ht="12.75">
      <c r="A14" s="84">
        <v>604</v>
      </c>
      <c r="B14" s="85" t="s">
        <v>12</v>
      </c>
      <c r="C14" s="86">
        <v>3080000</v>
      </c>
      <c r="D14" s="86">
        <v>3500000</v>
      </c>
      <c r="E14" s="86">
        <v>3500000</v>
      </c>
      <c r="F14" s="86">
        <v>3000000</v>
      </c>
      <c r="G14" s="96">
        <v>1891800</v>
      </c>
      <c r="H14" s="96">
        <v>770000</v>
      </c>
      <c r="I14" s="87">
        <f t="shared" si="0"/>
        <v>-1121800</v>
      </c>
    </row>
    <row r="15" spans="1:9" ht="12.75">
      <c r="A15" s="84">
        <v>605</v>
      </c>
      <c r="B15" s="85" t="s">
        <v>13</v>
      </c>
      <c r="C15" s="86"/>
      <c r="D15" s="86"/>
      <c r="E15" s="86"/>
      <c r="F15" s="86"/>
      <c r="G15" s="96"/>
      <c r="H15" s="96"/>
      <c r="I15" s="87">
        <f t="shared" si="0"/>
        <v>0</v>
      </c>
    </row>
    <row r="16" spans="1:9" ht="12.75">
      <c r="A16" s="84">
        <v>606</v>
      </c>
      <c r="B16" s="85" t="s">
        <v>14</v>
      </c>
      <c r="C16" s="86">
        <v>0</v>
      </c>
      <c r="D16" s="86"/>
      <c r="E16" s="86"/>
      <c r="F16" s="86">
        <v>200</v>
      </c>
      <c r="G16" s="96">
        <v>200</v>
      </c>
      <c r="H16" s="96">
        <v>0</v>
      </c>
      <c r="I16" s="87">
        <f t="shared" si="0"/>
        <v>-200</v>
      </c>
    </row>
    <row r="17" spans="1:9" ht="12.75">
      <c r="A17" s="88" t="s">
        <v>15</v>
      </c>
      <c r="B17" s="89" t="s">
        <v>16</v>
      </c>
      <c r="C17" s="90">
        <f aca="true" t="shared" si="1" ref="C17:I17">SUM(C10:C16)</f>
        <v>3261621</v>
      </c>
      <c r="D17" s="90">
        <f t="shared" si="1"/>
        <v>3762000</v>
      </c>
      <c r="E17" s="90">
        <f t="shared" si="1"/>
        <v>3762000</v>
      </c>
      <c r="F17" s="90">
        <f>SUM(F10:F16)</f>
        <v>3231596</v>
      </c>
      <c r="G17" s="90">
        <f t="shared" si="1"/>
        <v>2047656</v>
      </c>
      <c r="H17" s="90">
        <f t="shared" si="1"/>
        <v>883988</v>
      </c>
      <c r="I17" s="91">
        <f t="shared" si="1"/>
        <v>-1163668</v>
      </c>
    </row>
    <row r="18" spans="1:9" ht="12.75">
      <c r="A18" s="84">
        <v>230</v>
      </c>
      <c r="B18" s="85" t="s">
        <v>17</v>
      </c>
      <c r="C18" s="86"/>
      <c r="D18" s="86"/>
      <c r="E18" s="86"/>
      <c r="F18" s="86"/>
      <c r="G18" s="96"/>
      <c r="H18" s="96"/>
      <c r="I18" s="87">
        <f>H18-G18</f>
        <v>0</v>
      </c>
    </row>
    <row r="19" spans="1:9" ht="12.75">
      <c r="A19" s="84">
        <v>231</v>
      </c>
      <c r="B19" s="85" t="s">
        <v>18</v>
      </c>
      <c r="C19" s="86">
        <v>862</v>
      </c>
      <c r="D19" s="86">
        <v>1000</v>
      </c>
      <c r="E19" s="86">
        <v>1000</v>
      </c>
      <c r="F19" s="86">
        <v>1000</v>
      </c>
      <c r="G19" s="96">
        <v>1000</v>
      </c>
      <c r="H19" s="96">
        <v>0</v>
      </c>
      <c r="I19" s="87">
        <f>H19-G19</f>
        <v>-1000</v>
      </c>
    </row>
    <row r="20" spans="1:9" ht="12.75">
      <c r="A20" s="84">
        <v>232</v>
      </c>
      <c r="B20" s="85" t="s">
        <v>19</v>
      </c>
      <c r="C20" s="86"/>
      <c r="D20" s="86"/>
      <c r="E20" s="86"/>
      <c r="F20" s="86"/>
      <c r="G20" s="96"/>
      <c r="H20" s="96"/>
      <c r="I20" s="87">
        <f>H20-G20</f>
        <v>0</v>
      </c>
    </row>
    <row r="21" spans="1:11" ht="22.5">
      <c r="A21" s="88" t="s">
        <v>20</v>
      </c>
      <c r="B21" s="92" t="s">
        <v>34</v>
      </c>
      <c r="C21" s="90">
        <f aca="true" t="shared" si="2" ref="C21:I21">SUM(C18:C20)</f>
        <v>862</v>
      </c>
      <c r="D21" s="90">
        <f t="shared" si="2"/>
        <v>1000</v>
      </c>
      <c r="E21" s="90">
        <f t="shared" si="2"/>
        <v>1000</v>
      </c>
      <c r="F21" s="90">
        <f t="shared" si="2"/>
        <v>1000</v>
      </c>
      <c r="G21" s="90">
        <f t="shared" si="2"/>
        <v>1000</v>
      </c>
      <c r="H21" s="90">
        <f t="shared" si="2"/>
        <v>0</v>
      </c>
      <c r="I21" s="91">
        <f t="shared" si="2"/>
        <v>-1000</v>
      </c>
      <c r="K21" s="196"/>
    </row>
    <row r="22" spans="1:9" ht="12.75">
      <c r="A22" s="84">
        <v>230</v>
      </c>
      <c r="B22" s="85" t="s">
        <v>17</v>
      </c>
      <c r="C22" s="93"/>
      <c r="D22" s="93"/>
      <c r="E22" s="93"/>
      <c r="F22" s="93"/>
      <c r="G22" s="93"/>
      <c r="H22" s="93"/>
      <c r="I22" s="87">
        <f>H22-G22</f>
        <v>0</v>
      </c>
    </row>
    <row r="23" spans="1:9" ht="12.75">
      <c r="A23" s="84">
        <v>231</v>
      </c>
      <c r="B23" s="85" t="s">
        <v>18</v>
      </c>
      <c r="C23" s="93"/>
      <c r="D23" s="93"/>
      <c r="E23" s="93"/>
      <c r="F23" s="93"/>
      <c r="G23" s="93"/>
      <c r="H23" s="93"/>
      <c r="I23" s="87">
        <f>H23-G23</f>
        <v>0</v>
      </c>
    </row>
    <row r="24" spans="1:9" ht="15" customHeight="1">
      <c r="A24" s="84">
        <v>232</v>
      </c>
      <c r="B24" s="85" t="s">
        <v>19</v>
      </c>
      <c r="C24" s="93"/>
      <c r="D24" s="93"/>
      <c r="E24" s="93"/>
      <c r="F24" s="93"/>
      <c r="G24" s="93"/>
      <c r="H24" s="93"/>
      <c r="I24" s="87">
        <f>H24-G24</f>
        <v>0</v>
      </c>
    </row>
    <row r="25" spans="1:9" ht="22.5">
      <c r="A25" s="88" t="s">
        <v>20</v>
      </c>
      <c r="B25" s="92" t="s">
        <v>35</v>
      </c>
      <c r="C25" s="90">
        <f aca="true" t="shared" si="3" ref="C25:I25">SUM(C22:C24)</f>
        <v>0</v>
      </c>
      <c r="D25" s="90">
        <f t="shared" si="3"/>
        <v>0</v>
      </c>
      <c r="E25" s="90">
        <f t="shared" si="3"/>
        <v>0</v>
      </c>
      <c r="F25" s="90">
        <f t="shared" si="3"/>
        <v>0</v>
      </c>
      <c r="G25" s="90">
        <f t="shared" si="3"/>
        <v>0</v>
      </c>
      <c r="H25" s="90">
        <f t="shared" si="3"/>
        <v>0</v>
      </c>
      <c r="I25" s="91">
        <f t="shared" si="3"/>
        <v>0</v>
      </c>
    </row>
    <row r="26" spans="1:9" ht="12.75">
      <c r="A26" s="270" t="s">
        <v>21</v>
      </c>
      <c r="B26" s="197" t="s">
        <v>50</v>
      </c>
      <c r="C26" s="94">
        <f aca="true" t="shared" si="4" ref="C26:H26">C25+C21</f>
        <v>862</v>
      </c>
      <c r="D26" s="94">
        <f t="shared" si="4"/>
        <v>1000</v>
      </c>
      <c r="E26" s="94">
        <f t="shared" si="4"/>
        <v>1000</v>
      </c>
      <c r="F26" s="94">
        <f t="shared" si="4"/>
        <v>1000</v>
      </c>
      <c r="G26" s="94">
        <f t="shared" si="4"/>
        <v>1000</v>
      </c>
      <c r="H26" s="94">
        <f t="shared" si="4"/>
        <v>0</v>
      </c>
      <c r="I26" s="95">
        <f>I21+I25</f>
        <v>-1000</v>
      </c>
    </row>
    <row r="27" spans="1:9" ht="12.75">
      <c r="A27" s="271"/>
      <c r="B27" s="198" t="s">
        <v>126</v>
      </c>
      <c r="C27" s="199">
        <f>C17+C26</f>
        <v>3262483</v>
      </c>
      <c r="D27" s="199">
        <f aca="true" t="shared" si="5" ref="D27:I27">D17+D26</f>
        <v>3763000</v>
      </c>
      <c r="E27" s="199">
        <f t="shared" si="5"/>
        <v>3763000</v>
      </c>
      <c r="F27" s="199">
        <f t="shared" si="5"/>
        <v>3232596</v>
      </c>
      <c r="G27" s="199">
        <f t="shared" si="5"/>
        <v>2048656</v>
      </c>
      <c r="H27" s="199">
        <f t="shared" si="5"/>
        <v>883988</v>
      </c>
      <c r="I27" s="199">
        <f t="shared" si="5"/>
        <v>-1164668</v>
      </c>
    </row>
    <row r="28" spans="1:9" ht="12.75">
      <c r="A28" s="266" t="s">
        <v>116</v>
      </c>
      <c r="B28" s="267"/>
      <c r="C28" s="96">
        <v>1648241</v>
      </c>
      <c r="D28" s="96">
        <v>1000000</v>
      </c>
      <c r="E28" s="96">
        <v>1000000</v>
      </c>
      <c r="F28" s="96">
        <v>1000000</v>
      </c>
      <c r="G28" s="96">
        <v>102143</v>
      </c>
      <c r="H28" s="96">
        <v>599560</v>
      </c>
      <c r="I28" s="95">
        <f>H28-G28</f>
        <v>497417</v>
      </c>
    </row>
    <row r="29" spans="1:9" ht="18.75" customHeight="1" thickBot="1">
      <c r="A29" s="268" t="s">
        <v>36</v>
      </c>
      <c r="B29" s="269"/>
      <c r="C29" s="200">
        <f aca="true" t="shared" si="6" ref="C29:H29">C27+C28</f>
        <v>4910724</v>
      </c>
      <c r="D29" s="200">
        <f t="shared" si="6"/>
        <v>4763000</v>
      </c>
      <c r="E29" s="200">
        <f t="shared" si="6"/>
        <v>4763000</v>
      </c>
      <c r="F29" s="200">
        <f t="shared" si="6"/>
        <v>4232596</v>
      </c>
      <c r="G29" s="200">
        <f t="shared" si="6"/>
        <v>2150799</v>
      </c>
      <c r="H29" s="200">
        <f t="shared" si="6"/>
        <v>1483548</v>
      </c>
      <c r="I29" s="201">
        <f>I17+I26+I28</f>
        <v>-667251</v>
      </c>
    </row>
    <row r="30" spans="1:12" ht="23.25" customHeight="1">
      <c r="A30" s="97"/>
      <c r="B30" s="98"/>
      <c r="C30" s="248"/>
      <c r="D30" s="195"/>
      <c r="E30" s="249"/>
      <c r="F30" s="195"/>
      <c r="G30" s="249"/>
      <c r="H30" s="249"/>
      <c r="K30" s="249"/>
      <c r="L30" s="249"/>
    </row>
    <row r="31" spans="1:9" ht="17.25" customHeight="1">
      <c r="A31" s="97"/>
      <c r="B31" s="98"/>
      <c r="C31" s="98"/>
      <c r="D31" s="98"/>
      <c r="E31" s="98"/>
      <c r="F31" s="98"/>
      <c r="G31" s="98"/>
      <c r="H31" s="98"/>
      <c r="I31" s="99"/>
    </row>
  </sheetData>
  <sheetProtection/>
  <mergeCells count="6">
    <mergeCell ref="A7:A9"/>
    <mergeCell ref="B7:B9"/>
    <mergeCell ref="I8:I9"/>
    <mergeCell ref="A28:B28"/>
    <mergeCell ref="A29:B29"/>
    <mergeCell ref="A26:A2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30"/>
  <sheetViews>
    <sheetView zoomScalePageLayoutView="0" workbookViewId="0" topLeftCell="D18">
      <selection activeCell="Q11" sqref="Q11"/>
    </sheetView>
  </sheetViews>
  <sheetFormatPr defaultColWidth="9.140625" defaultRowHeight="12.75"/>
  <cols>
    <col min="1" max="1" width="9.00390625" style="169" customWidth="1"/>
    <col min="2" max="2" width="35.140625" style="169" customWidth="1"/>
    <col min="3" max="3" width="7.57421875" style="169" customWidth="1"/>
    <col min="4" max="4" width="9.28125" style="169" customWidth="1"/>
    <col min="5" max="5" width="15.140625" style="169" customWidth="1"/>
    <col min="6" max="6" width="12.00390625" style="169" customWidth="1"/>
    <col min="7" max="7" width="9.7109375" style="169" customWidth="1"/>
    <col min="8" max="8" width="13.57421875" style="169" customWidth="1"/>
    <col min="9" max="9" width="8.8515625" style="169" customWidth="1"/>
    <col min="10" max="10" width="10.57421875" style="169" customWidth="1"/>
    <col min="11" max="11" width="13.57421875" style="169" customWidth="1"/>
    <col min="12" max="12" width="9.57421875" style="169" customWidth="1"/>
    <col min="13" max="13" width="8.7109375" style="169" customWidth="1"/>
    <col min="14" max="14" width="14.7109375" style="169" customWidth="1"/>
    <col min="15" max="15" width="8.28125" style="169" customWidth="1"/>
    <col min="16" max="16" width="10.00390625" style="169" customWidth="1"/>
    <col min="17" max="17" width="12.140625" style="169" customWidth="1"/>
    <col min="18" max="18" width="6.421875" style="169" customWidth="1"/>
    <col min="19" max="20" width="7.7109375" style="169" customWidth="1"/>
    <col min="21" max="21" width="7.421875" style="169" customWidth="1"/>
    <col min="22" max="22" width="77.00390625" style="207" customWidth="1"/>
    <col min="23" max="16384" width="9.140625" style="169" customWidth="1"/>
  </cols>
  <sheetData>
    <row r="1" spans="1:21" ht="12.75">
      <c r="A1" s="205"/>
      <c r="B1" s="205"/>
      <c r="C1" s="205"/>
      <c r="D1" s="205"/>
      <c r="E1" s="205"/>
      <c r="F1" s="205"/>
      <c r="G1" s="205"/>
      <c r="H1" s="205"/>
      <c r="I1" s="205"/>
      <c r="J1" s="206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2" s="211" customFormat="1" ht="12.75">
      <c r="A2" s="202" t="s">
        <v>70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8"/>
      <c r="R2" s="209"/>
      <c r="S2" s="209"/>
      <c r="T2" s="209"/>
      <c r="U2" s="209"/>
      <c r="V2" s="210"/>
    </row>
    <row r="3" spans="1:22" s="211" customFormat="1" ht="12.75">
      <c r="A3" s="202"/>
      <c r="B3" s="202"/>
      <c r="C3" s="202"/>
      <c r="D3" s="202"/>
      <c r="E3" s="202"/>
      <c r="F3" s="202"/>
      <c r="G3" s="202"/>
      <c r="H3" s="202"/>
      <c r="I3" s="202"/>
      <c r="J3" s="212"/>
      <c r="K3" s="202"/>
      <c r="L3" s="202"/>
      <c r="M3" s="202"/>
      <c r="N3" s="213"/>
      <c r="O3" s="202"/>
      <c r="P3" s="202"/>
      <c r="Q3" s="202"/>
      <c r="R3" s="209"/>
      <c r="S3" s="209"/>
      <c r="T3" s="209"/>
      <c r="U3" s="209"/>
      <c r="V3" s="210"/>
    </row>
    <row r="4" spans="1:21" ht="21">
      <c r="A4" s="147" t="s">
        <v>22</v>
      </c>
      <c r="B4" s="214" t="s">
        <v>81</v>
      </c>
      <c r="C4" s="279" t="s">
        <v>23</v>
      </c>
      <c r="D4" s="279"/>
      <c r="E4" s="148" t="s">
        <v>82</v>
      </c>
      <c r="F4" s="212"/>
      <c r="G4" s="212"/>
      <c r="H4" s="212"/>
      <c r="I4" s="212"/>
      <c r="J4" s="215"/>
      <c r="K4" s="212"/>
      <c r="L4" s="212"/>
      <c r="M4" s="215"/>
      <c r="N4" s="216"/>
      <c r="O4" s="212"/>
      <c r="P4" s="212"/>
      <c r="Q4" s="217"/>
      <c r="R4" s="205"/>
      <c r="S4" s="205"/>
      <c r="T4" s="205"/>
      <c r="U4" s="205"/>
    </row>
    <row r="5" spans="1:21" ht="12.75">
      <c r="A5" s="218"/>
      <c r="B5" s="159"/>
      <c r="C5" s="159"/>
      <c r="D5" s="159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05"/>
      <c r="S5" s="205"/>
      <c r="T5" s="205"/>
      <c r="U5" s="205"/>
    </row>
    <row r="6" spans="1:21" ht="27.75" customHeight="1">
      <c r="A6" s="147" t="s">
        <v>1</v>
      </c>
      <c r="B6" s="219" t="s">
        <v>107</v>
      </c>
      <c r="C6" s="280" t="s">
        <v>49</v>
      </c>
      <c r="D6" s="280"/>
      <c r="E6" s="148" t="s">
        <v>83</v>
      </c>
      <c r="F6" s="149"/>
      <c r="G6" s="149"/>
      <c r="H6" s="149"/>
      <c r="I6" s="149"/>
      <c r="J6" s="149"/>
      <c r="K6" s="149"/>
      <c r="L6" s="149"/>
      <c r="M6" s="149"/>
      <c r="N6" s="212"/>
      <c r="O6" s="212"/>
      <c r="P6" s="212"/>
      <c r="Q6" s="212"/>
      <c r="R6" s="205"/>
      <c r="S6" s="205"/>
      <c r="T6" s="205"/>
      <c r="U6" s="205"/>
    </row>
    <row r="7" spans="1:21" ht="12.75">
      <c r="A7" s="284"/>
      <c r="B7" s="284"/>
      <c r="C7" s="205"/>
      <c r="D7" s="205"/>
      <c r="E7" s="205"/>
      <c r="F7" s="205"/>
      <c r="G7" s="220"/>
      <c r="H7" s="220"/>
      <c r="I7" s="220"/>
      <c r="J7" s="220"/>
      <c r="K7" s="220"/>
      <c r="L7" s="220"/>
      <c r="M7" s="285"/>
      <c r="N7" s="286"/>
      <c r="O7" s="287"/>
      <c r="P7" s="220"/>
      <c r="Q7" s="220"/>
      <c r="R7" s="205"/>
      <c r="S7" s="205"/>
      <c r="T7" s="205"/>
      <c r="U7" s="205"/>
    </row>
    <row r="8" spans="1:22" s="203" customFormat="1" ht="30" customHeight="1">
      <c r="A8" s="150"/>
      <c r="B8" s="150" t="s">
        <v>47</v>
      </c>
      <c r="C8" s="150"/>
      <c r="D8" s="281" t="s">
        <v>75</v>
      </c>
      <c r="E8" s="281"/>
      <c r="F8" s="281"/>
      <c r="G8" s="281" t="s">
        <v>76</v>
      </c>
      <c r="H8" s="281"/>
      <c r="I8" s="281"/>
      <c r="J8" s="281" t="s">
        <v>77</v>
      </c>
      <c r="K8" s="281"/>
      <c r="L8" s="281"/>
      <c r="M8" s="281" t="s">
        <v>78</v>
      </c>
      <c r="N8" s="281"/>
      <c r="O8" s="281"/>
      <c r="P8" s="281" t="s">
        <v>89</v>
      </c>
      <c r="Q8" s="281"/>
      <c r="R8" s="281"/>
      <c r="S8" s="282" t="s">
        <v>79</v>
      </c>
      <c r="T8" s="282"/>
      <c r="U8" s="282"/>
      <c r="V8" s="283" t="s">
        <v>25</v>
      </c>
    </row>
    <row r="9" spans="1:22" s="221" customFormat="1" ht="57.75" customHeight="1">
      <c r="A9" s="282" t="s">
        <v>0</v>
      </c>
      <c r="B9" s="282" t="s">
        <v>61</v>
      </c>
      <c r="C9" s="282" t="s">
        <v>62</v>
      </c>
      <c r="D9" s="282" t="s">
        <v>114</v>
      </c>
      <c r="E9" s="282" t="s">
        <v>85</v>
      </c>
      <c r="F9" s="279" t="s">
        <v>115</v>
      </c>
      <c r="G9" s="282" t="s">
        <v>86</v>
      </c>
      <c r="H9" s="282" t="s">
        <v>87</v>
      </c>
      <c r="I9" s="279" t="s">
        <v>88</v>
      </c>
      <c r="J9" s="282" t="s">
        <v>127</v>
      </c>
      <c r="K9" s="282" t="s">
        <v>128</v>
      </c>
      <c r="L9" s="279" t="s">
        <v>129</v>
      </c>
      <c r="M9" s="328" t="s">
        <v>136</v>
      </c>
      <c r="N9" s="328" t="s">
        <v>137</v>
      </c>
      <c r="O9" s="328" t="s">
        <v>138</v>
      </c>
      <c r="P9" s="282" t="s">
        <v>139</v>
      </c>
      <c r="Q9" s="282" t="s">
        <v>140</v>
      </c>
      <c r="R9" s="279" t="s">
        <v>147</v>
      </c>
      <c r="S9" s="329" t="s">
        <v>92</v>
      </c>
      <c r="T9" s="329" t="s">
        <v>93</v>
      </c>
      <c r="U9" s="329" t="s">
        <v>94</v>
      </c>
      <c r="V9" s="283"/>
    </row>
    <row r="10" spans="1:22" s="221" customFormat="1" ht="39.75" customHeight="1">
      <c r="A10" s="282"/>
      <c r="B10" s="282"/>
      <c r="C10" s="282"/>
      <c r="D10" s="282"/>
      <c r="E10" s="282"/>
      <c r="F10" s="279"/>
      <c r="G10" s="282"/>
      <c r="H10" s="282"/>
      <c r="I10" s="279"/>
      <c r="J10" s="282"/>
      <c r="K10" s="282"/>
      <c r="L10" s="279"/>
      <c r="M10" s="328"/>
      <c r="N10" s="328"/>
      <c r="O10" s="328"/>
      <c r="P10" s="282"/>
      <c r="Q10" s="282"/>
      <c r="R10" s="279"/>
      <c r="S10" s="329"/>
      <c r="T10" s="329"/>
      <c r="U10" s="329"/>
      <c r="V10" s="283"/>
    </row>
    <row r="11" spans="1:22" s="222" customFormat="1" ht="131.25" customHeight="1">
      <c r="A11" s="250" t="s">
        <v>118</v>
      </c>
      <c r="B11" s="152" t="s">
        <v>111</v>
      </c>
      <c r="C11" s="246" t="s">
        <v>109</v>
      </c>
      <c r="D11" s="165">
        <v>1346</v>
      </c>
      <c r="E11" s="165">
        <v>9897</v>
      </c>
      <c r="F11" s="247">
        <f aca="true" t="shared" si="0" ref="F11:F17">E11/D11</f>
        <v>7.352897473997028</v>
      </c>
      <c r="G11" s="165">
        <v>0</v>
      </c>
      <c r="H11" s="165">
        <v>0</v>
      </c>
      <c r="I11" s="247">
        <v>0</v>
      </c>
      <c r="J11" s="165">
        <v>0</v>
      </c>
      <c r="K11" s="165">
        <v>0</v>
      </c>
      <c r="L11" s="247">
        <v>0</v>
      </c>
      <c r="M11" s="165">
        <v>0</v>
      </c>
      <c r="N11" s="165">
        <v>0</v>
      </c>
      <c r="O11" s="247">
        <v>0</v>
      </c>
      <c r="P11" s="165">
        <v>0</v>
      </c>
      <c r="Q11" s="165">
        <v>0</v>
      </c>
      <c r="R11" s="247">
        <v>0</v>
      </c>
      <c r="S11" s="247">
        <v>0</v>
      </c>
      <c r="T11" s="247">
        <f>R11-I11</f>
        <v>0</v>
      </c>
      <c r="U11" s="247">
        <f>R11-O11</f>
        <v>0</v>
      </c>
      <c r="V11" s="262" t="s">
        <v>160</v>
      </c>
    </row>
    <row r="12" spans="1:22" s="222" customFormat="1" ht="140.25" customHeight="1">
      <c r="A12" s="250" t="s">
        <v>119</v>
      </c>
      <c r="B12" s="152" t="s">
        <v>112</v>
      </c>
      <c r="C12" s="151" t="s">
        <v>110</v>
      </c>
      <c r="D12" s="165">
        <v>249</v>
      </c>
      <c r="E12" s="165">
        <v>3230325</v>
      </c>
      <c r="F12" s="247">
        <f t="shared" si="0"/>
        <v>12973.192771084337</v>
      </c>
      <c r="G12" s="165">
        <v>1000</v>
      </c>
      <c r="H12" s="165">
        <v>3739400</v>
      </c>
      <c r="I12" s="166">
        <f aca="true" t="shared" si="1" ref="I12:I17">H12/G12</f>
        <v>3739.4</v>
      </c>
      <c r="J12" s="165">
        <v>1000</v>
      </c>
      <c r="K12" s="165">
        <v>3739400</v>
      </c>
      <c r="L12" s="166">
        <f aca="true" t="shared" si="2" ref="L12:L17">K12/J12</f>
        <v>3739.4</v>
      </c>
      <c r="M12" s="165">
        <v>194</v>
      </c>
      <c r="N12" s="165">
        <v>2036435</v>
      </c>
      <c r="O12" s="166">
        <f aca="true" t="shared" si="3" ref="O12:O17">N12/M12</f>
        <v>10497.08762886598</v>
      </c>
      <c r="P12" s="165">
        <v>194</v>
      </c>
      <c r="Q12" s="165">
        <v>882876</v>
      </c>
      <c r="R12" s="166">
        <f aca="true" t="shared" si="4" ref="R12:R17">Q12/P12</f>
        <v>4550.907216494846</v>
      </c>
      <c r="S12" s="166">
        <f>R12-F12</f>
        <v>-8422.285554589493</v>
      </c>
      <c r="T12" s="166">
        <f>R12-I12</f>
        <v>811.5072164948456</v>
      </c>
      <c r="U12" s="166">
        <f>R12-L12</f>
        <v>811.5072164948456</v>
      </c>
      <c r="V12" s="259" t="s">
        <v>159</v>
      </c>
    </row>
    <row r="13" spans="1:22" s="222" customFormat="1" ht="141.75" customHeight="1">
      <c r="A13" s="289" t="s">
        <v>120</v>
      </c>
      <c r="B13" s="152" t="s">
        <v>113</v>
      </c>
      <c r="C13" s="151" t="s">
        <v>109</v>
      </c>
      <c r="D13" s="165">
        <v>779</v>
      </c>
      <c r="E13" s="165">
        <v>1187</v>
      </c>
      <c r="F13" s="166">
        <f t="shared" si="0"/>
        <v>1.5237483953786906</v>
      </c>
      <c r="G13" s="165">
        <v>1600</v>
      </c>
      <c r="H13" s="165">
        <v>15200</v>
      </c>
      <c r="I13" s="166">
        <f t="shared" si="1"/>
        <v>9.5</v>
      </c>
      <c r="J13" s="165">
        <v>1600</v>
      </c>
      <c r="K13" s="165">
        <v>15200</v>
      </c>
      <c r="L13" s="166">
        <f t="shared" si="2"/>
        <v>9.5</v>
      </c>
      <c r="M13" s="165">
        <v>775</v>
      </c>
      <c r="N13" s="165">
        <v>7000</v>
      </c>
      <c r="O13" s="166">
        <f t="shared" si="3"/>
        <v>9.03225806451613</v>
      </c>
      <c r="P13" s="165">
        <v>775</v>
      </c>
      <c r="Q13" s="165">
        <v>0</v>
      </c>
      <c r="R13" s="166">
        <f t="shared" si="4"/>
        <v>0</v>
      </c>
      <c r="S13" s="166">
        <f>R13-F13</f>
        <v>-1.5237483953786906</v>
      </c>
      <c r="T13" s="166">
        <f>R13-I13</f>
        <v>-9.5</v>
      </c>
      <c r="U13" s="166">
        <f>R13-L13</f>
        <v>-9.5</v>
      </c>
      <c r="V13" s="254" t="s">
        <v>152</v>
      </c>
    </row>
    <row r="14" spans="1:22" s="222" customFormat="1" ht="121.5" customHeight="1">
      <c r="A14" s="290"/>
      <c r="B14" s="152" t="s">
        <v>135</v>
      </c>
      <c r="C14" s="150" t="s">
        <v>134</v>
      </c>
      <c r="D14" s="165">
        <v>593</v>
      </c>
      <c r="E14" s="165">
        <v>862</v>
      </c>
      <c r="F14" s="166">
        <f t="shared" si="0"/>
        <v>1.4536256323777403</v>
      </c>
      <c r="G14" s="165">
        <v>113</v>
      </c>
      <c r="H14" s="165">
        <v>1000</v>
      </c>
      <c r="I14" s="166">
        <f t="shared" si="1"/>
        <v>8.849557522123893</v>
      </c>
      <c r="J14" s="165">
        <v>113</v>
      </c>
      <c r="K14" s="165">
        <v>1000</v>
      </c>
      <c r="L14" s="166">
        <f t="shared" si="2"/>
        <v>8.849557522123893</v>
      </c>
      <c r="M14" s="165">
        <v>0</v>
      </c>
      <c r="N14" s="165">
        <v>1000</v>
      </c>
      <c r="O14" s="166">
        <v>0</v>
      </c>
      <c r="P14" s="165">
        <v>0</v>
      </c>
      <c r="Q14" s="165">
        <v>0</v>
      </c>
      <c r="R14" s="166">
        <v>0</v>
      </c>
      <c r="S14" s="166">
        <f>R14-F14</f>
        <v>-1.4536256323777403</v>
      </c>
      <c r="T14" s="166">
        <f>R14-I14</f>
        <v>-8.849557522123893</v>
      </c>
      <c r="U14" s="166">
        <f>R14-L14</f>
        <v>-8.849557522123893</v>
      </c>
      <c r="V14" s="255" t="s">
        <v>154</v>
      </c>
    </row>
    <row r="15" spans="1:22" s="222" customFormat="1" ht="135" customHeight="1">
      <c r="A15" s="251" t="s">
        <v>121</v>
      </c>
      <c r="B15" s="152" t="s">
        <v>98</v>
      </c>
      <c r="C15" s="151" t="s">
        <v>84</v>
      </c>
      <c r="D15" s="165">
        <v>214</v>
      </c>
      <c r="E15" s="165">
        <v>2102</v>
      </c>
      <c r="F15" s="166">
        <f t="shared" si="0"/>
        <v>9.822429906542055</v>
      </c>
      <c r="G15" s="165">
        <v>410</v>
      </c>
      <c r="H15" s="165">
        <v>7400</v>
      </c>
      <c r="I15" s="166">
        <f t="shared" si="1"/>
        <v>18.048780487804876</v>
      </c>
      <c r="J15" s="165">
        <v>410</v>
      </c>
      <c r="K15" s="165">
        <v>7400</v>
      </c>
      <c r="L15" s="166">
        <f t="shared" si="2"/>
        <v>18.048780487804876</v>
      </c>
      <c r="M15" s="165">
        <v>55</v>
      </c>
      <c r="N15" s="165">
        <v>4221</v>
      </c>
      <c r="O15" s="166">
        <f t="shared" si="3"/>
        <v>76.74545454545455</v>
      </c>
      <c r="P15" s="165">
        <v>55</v>
      </c>
      <c r="Q15" s="165">
        <v>1111</v>
      </c>
      <c r="R15" s="166">
        <f t="shared" si="4"/>
        <v>20.2</v>
      </c>
      <c r="S15" s="166">
        <f>R15-F15</f>
        <v>10.377570093457944</v>
      </c>
      <c r="T15" s="166">
        <f>R15-I15</f>
        <v>2.151219512195123</v>
      </c>
      <c r="U15" s="166">
        <f>R15-L15</f>
        <v>2.151219512195123</v>
      </c>
      <c r="V15" s="256" t="s">
        <v>151</v>
      </c>
    </row>
    <row r="16" spans="1:22" s="222" customFormat="1" ht="90.75" customHeight="1">
      <c r="A16" s="251" t="s">
        <v>122</v>
      </c>
      <c r="B16" s="152" t="s">
        <v>99</v>
      </c>
      <c r="C16" s="151" t="s">
        <v>109</v>
      </c>
      <c r="D16" s="165">
        <v>3000</v>
      </c>
      <c r="E16" s="165">
        <v>18110</v>
      </c>
      <c r="F16" s="166">
        <f t="shared" si="0"/>
        <v>6.036666666666667</v>
      </c>
      <c r="G16" s="165">
        <v>0</v>
      </c>
      <c r="H16" s="165">
        <v>0</v>
      </c>
      <c r="I16" s="166">
        <v>0</v>
      </c>
      <c r="J16" s="165">
        <v>0</v>
      </c>
      <c r="K16" s="165">
        <v>0</v>
      </c>
      <c r="L16" s="166">
        <v>0</v>
      </c>
      <c r="M16" s="165">
        <v>0</v>
      </c>
      <c r="N16" s="165">
        <v>0</v>
      </c>
      <c r="O16" s="166">
        <v>0</v>
      </c>
      <c r="P16" s="165">
        <v>0</v>
      </c>
      <c r="Q16" s="165">
        <v>0</v>
      </c>
      <c r="R16" s="166">
        <v>0</v>
      </c>
      <c r="S16" s="166">
        <f>R17-F17</f>
        <v>-186.00390633868165</v>
      </c>
      <c r="T16" s="166">
        <f>R17-I17</f>
        <v>227.84751102709504</v>
      </c>
      <c r="U16" s="204">
        <f>R17-O17</f>
        <v>940.5576559546313</v>
      </c>
      <c r="V16" s="261" t="s">
        <v>160</v>
      </c>
    </row>
    <row r="17" spans="1:22" s="222" customFormat="1" ht="144" customHeight="1">
      <c r="A17" s="251" t="s">
        <v>117</v>
      </c>
      <c r="B17" s="152" t="s">
        <v>100</v>
      </c>
      <c r="C17" s="151" t="s">
        <v>110</v>
      </c>
      <c r="D17" s="165">
        <v>1249</v>
      </c>
      <c r="E17" s="165">
        <v>1648241</v>
      </c>
      <c r="F17" s="166">
        <f t="shared" si="0"/>
        <v>1319.648518815052</v>
      </c>
      <c r="G17" s="165">
        <v>1104</v>
      </c>
      <c r="H17" s="165">
        <v>1000000</v>
      </c>
      <c r="I17" s="166">
        <f t="shared" si="1"/>
        <v>905.7971014492754</v>
      </c>
      <c r="J17" s="165">
        <v>1104</v>
      </c>
      <c r="K17" s="165">
        <v>1000000</v>
      </c>
      <c r="L17" s="166">
        <f t="shared" si="2"/>
        <v>905.7971014492754</v>
      </c>
      <c r="M17" s="165">
        <v>529</v>
      </c>
      <c r="N17" s="165">
        <v>102143</v>
      </c>
      <c r="O17" s="166">
        <f t="shared" si="3"/>
        <v>193.08695652173913</v>
      </c>
      <c r="P17" s="165">
        <v>529</v>
      </c>
      <c r="Q17" s="165">
        <v>599698</v>
      </c>
      <c r="R17" s="166">
        <f t="shared" si="4"/>
        <v>1133.6446124763704</v>
      </c>
      <c r="S17" s="166">
        <f>R17-F17</f>
        <v>-186.00390633868165</v>
      </c>
      <c r="T17" s="166">
        <f>R17-I17</f>
        <v>227.84751102709504</v>
      </c>
      <c r="U17" s="204">
        <f>R17-L17</f>
        <v>227.84751102709504</v>
      </c>
      <c r="V17" s="257" t="s">
        <v>158</v>
      </c>
    </row>
    <row r="18" spans="1:22" s="222" customFormat="1" ht="39.75" customHeight="1">
      <c r="A18" s="153"/>
      <c r="B18" s="154"/>
      <c r="C18" s="155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67"/>
    </row>
    <row r="19" spans="1:22" s="225" customFormat="1" ht="24.75" customHeight="1">
      <c r="A19" s="157"/>
      <c r="B19" s="158"/>
      <c r="C19" s="158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223"/>
      <c r="T19" s="223"/>
      <c r="U19" s="223"/>
      <c r="V19" s="224"/>
    </row>
    <row r="20" spans="1:21" ht="12.75">
      <c r="A20" s="223"/>
      <c r="B20" s="159"/>
      <c r="C20" s="223"/>
      <c r="D20" s="223"/>
      <c r="E20" s="223"/>
      <c r="F20" s="223"/>
      <c r="G20" s="205"/>
      <c r="H20" s="223"/>
      <c r="I20" s="205"/>
      <c r="J20" s="205"/>
      <c r="K20" s="223"/>
      <c r="L20" s="223"/>
      <c r="M20" s="223"/>
      <c r="N20" s="223"/>
      <c r="O20" s="223"/>
      <c r="P20" s="223"/>
      <c r="Q20" s="223"/>
      <c r="R20" s="223"/>
      <c r="S20" s="205"/>
      <c r="T20" s="205"/>
      <c r="U20" s="205"/>
    </row>
    <row r="21" spans="1:21" ht="39" customHeight="1" thickBot="1">
      <c r="A21" s="288" t="s">
        <v>69</v>
      </c>
      <c r="B21" s="278"/>
      <c r="C21" s="278"/>
      <c r="D21" s="278"/>
      <c r="E21" s="278"/>
      <c r="F21" s="278"/>
      <c r="G21" s="205"/>
      <c r="H21" s="206"/>
      <c r="I21" s="205"/>
      <c r="J21" s="205"/>
      <c r="K21" s="206"/>
      <c r="L21" s="205"/>
      <c r="M21" s="206"/>
      <c r="N21" s="206"/>
      <c r="O21" s="206"/>
      <c r="P21" s="206"/>
      <c r="Q21" s="206"/>
      <c r="R21" s="205"/>
      <c r="S21" s="205"/>
      <c r="T21" s="205"/>
      <c r="U21" s="205"/>
    </row>
    <row r="22" spans="1:21" ht="31.5">
      <c r="A22" s="160" t="s">
        <v>0</v>
      </c>
      <c r="B22" s="161" t="s">
        <v>61</v>
      </c>
      <c r="C22" s="162" t="s">
        <v>67</v>
      </c>
      <c r="D22" s="162" t="s">
        <v>51</v>
      </c>
      <c r="E22" s="162" t="s">
        <v>68</v>
      </c>
      <c r="F22" s="163" t="s">
        <v>25</v>
      </c>
      <c r="G22" s="205"/>
      <c r="H22" s="226"/>
      <c r="I22" s="220"/>
      <c r="J22" s="220"/>
      <c r="K22" s="220"/>
      <c r="L22" s="220"/>
      <c r="M22" s="220"/>
      <c r="N22" s="227"/>
      <c r="O22" s="228"/>
      <c r="P22" s="228"/>
      <c r="Q22" s="227"/>
      <c r="R22" s="228"/>
      <c r="S22" s="228"/>
      <c r="T22" s="228"/>
      <c r="U22" s="205"/>
    </row>
    <row r="23" spans="1:21" ht="12.75">
      <c r="A23" s="229"/>
      <c r="B23" s="70"/>
      <c r="C23" s="70"/>
      <c r="D23" s="70"/>
      <c r="E23" s="230"/>
      <c r="F23" s="231"/>
      <c r="G23" s="205"/>
      <c r="H23" s="205"/>
      <c r="I23" s="205"/>
      <c r="J23" s="205"/>
      <c r="K23" s="205"/>
      <c r="L23" s="205"/>
      <c r="M23" s="205"/>
      <c r="N23" s="228"/>
      <c r="O23" s="228"/>
      <c r="P23" s="228"/>
      <c r="Q23" s="228"/>
      <c r="R23" s="228"/>
      <c r="S23" s="228"/>
      <c r="T23" s="228"/>
      <c r="U23" s="205"/>
    </row>
    <row r="24" spans="1:22" s="225" customFormat="1" ht="13.5" thickBot="1">
      <c r="A24" s="232"/>
      <c r="B24" s="233"/>
      <c r="C24" s="234"/>
      <c r="D24" s="234"/>
      <c r="E24" s="235"/>
      <c r="F24" s="236"/>
      <c r="G24" s="205"/>
      <c r="H24" s="205"/>
      <c r="I24" s="205"/>
      <c r="J24" s="205"/>
      <c r="K24" s="205"/>
      <c r="L24" s="205"/>
      <c r="M24" s="205"/>
      <c r="N24" s="237"/>
      <c r="O24" s="228"/>
      <c r="P24" s="228"/>
      <c r="Q24" s="237"/>
      <c r="R24" s="238"/>
      <c r="S24" s="228"/>
      <c r="T24" s="228"/>
      <c r="U24" s="223"/>
      <c r="V24" s="224"/>
    </row>
    <row r="25" spans="1:22" s="225" customFormat="1" ht="12.75">
      <c r="A25" s="239"/>
      <c r="B25" s="239"/>
      <c r="C25" s="239"/>
      <c r="D25" s="239"/>
      <c r="E25" s="240"/>
      <c r="F25" s="239"/>
      <c r="G25" s="223"/>
      <c r="H25" s="223"/>
      <c r="I25" s="223"/>
      <c r="J25" s="223"/>
      <c r="K25" s="223"/>
      <c r="L25" s="223"/>
      <c r="M25" s="223"/>
      <c r="N25" s="228"/>
      <c r="O25" s="228"/>
      <c r="P25" s="228"/>
      <c r="Q25" s="228"/>
      <c r="R25" s="238"/>
      <c r="S25" s="228"/>
      <c r="T25" s="228"/>
      <c r="U25" s="223"/>
      <c r="V25" s="224"/>
    </row>
    <row r="26" spans="1:22" s="225" customFormat="1" ht="0" customHeight="1" hidden="1">
      <c r="A26" s="239"/>
      <c r="B26" s="239"/>
      <c r="C26" s="239"/>
      <c r="D26" s="239"/>
      <c r="E26" s="240"/>
      <c r="F26" s="239"/>
      <c r="G26" s="223"/>
      <c r="H26" s="223"/>
      <c r="I26" s="223"/>
      <c r="J26" s="223"/>
      <c r="K26" s="223"/>
      <c r="L26" s="223"/>
      <c r="M26" s="223"/>
      <c r="N26" s="241"/>
      <c r="O26" s="228"/>
      <c r="P26" s="228"/>
      <c r="Q26" s="228"/>
      <c r="R26" s="228"/>
      <c r="S26" s="228"/>
      <c r="T26" s="228"/>
      <c r="U26" s="223"/>
      <c r="V26" s="224"/>
    </row>
    <row r="27" spans="1:21" ht="12.75">
      <c r="A27" s="239"/>
      <c r="B27" s="239"/>
      <c r="C27" s="239"/>
      <c r="D27" s="239"/>
      <c r="E27" s="240"/>
      <c r="F27" s="239"/>
      <c r="G27" s="223"/>
      <c r="H27" s="223"/>
      <c r="I27" s="223"/>
      <c r="J27" s="223"/>
      <c r="K27" s="223"/>
      <c r="L27" s="223"/>
      <c r="M27" s="223"/>
      <c r="N27" s="242"/>
      <c r="O27" s="228"/>
      <c r="P27" s="228"/>
      <c r="Q27" s="242"/>
      <c r="R27" s="228"/>
      <c r="S27" s="205"/>
      <c r="T27" s="205"/>
      <c r="U27" s="205"/>
    </row>
    <row r="28" spans="15:20" ht="12.75">
      <c r="O28" s="243"/>
      <c r="P28" s="243"/>
      <c r="Q28" s="243"/>
      <c r="R28" s="243"/>
      <c r="S28" s="243"/>
      <c r="T28" s="243"/>
    </row>
    <row r="29" spans="9:15" ht="12.75">
      <c r="I29" s="244"/>
      <c r="J29" s="244"/>
      <c r="K29" s="244"/>
      <c r="O29" s="244"/>
    </row>
    <row r="30" spans="9:15" ht="12.75">
      <c r="I30" s="244"/>
      <c r="O30" s="244"/>
    </row>
  </sheetData>
  <sheetProtection/>
  <mergeCells count="34">
    <mergeCell ref="A21:F21"/>
    <mergeCell ref="H9:H10"/>
    <mergeCell ref="Q9:Q10"/>
    <mergeCell ref="A13:A14"/>
    <mergeCell ref="M8:O8"/>
    <mergeCell ref="M9:M10"/>
    <mergeCell ref="P8:R8"/>
    <mergeCell ref="A7:B7"/>
    <mergeCell ref="L9:L10"/>
    <mergeCell ref="E9:E10"/>
    <mergeCell ref="M7:O7"/>
    <mergeCell ref="V8:V10"/>
    <mergeCell ref="A9:A10"/>
    <mergeCell ref="B9:B10"/>
    <mergeCell ref="C9:C10"/>
    <mergeCell ref="D9:D10"/>
    <mergeCell ref="S8:U8"/>
    <mergeCell ref="U9:U10"/>
    <mergeCell ref="P9:P10"/>
    <mergeCell ref="O9:O10"/>
    <mergeCell ref="R9:R10"/>
    <mergeCell ref="C4:D4"/>
    <mergeCell ref="C6:D6"/>
    <mergeCell ref="G8:I8"/>
    <mergeCell ref="J8:L8"/>
    <mergeCell ref="F9:F10"/>
    <mergeCell ref="I9:I10"/>
    <mergeCell ref="G9:G10"/>
    <mergeCell ref="D8:F8"/>
    <mergeCell ref="K9:K10"/>
    <mergeCell ref="J9:J10"/>
    <mergeCell ref="S9:S10"/>
    <mergeCell ref="T9:T10"/>
    <mergeCell ref="N9:N10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2:K26"/>
  <sheetViews>
    <sheetView zoomScalePageLayoutView="0" workbookViewId="0" topLeftCell="A21">
      <selection activeCell="F38" sqref="F38"/>
    </sheetView>
  </sheetViews>
  <sheetFormatPr defaultColWidth="8.8515625" defaultRowHeight="12.75"/>
  <cols>
    <col min="1" max="1" width="16.7109375" style="48" customWidth="1"/>
    <col min="2" max="2" width="31.140625" style="183" customWidth="1"/>
    <col min="3" max="3" width="15.421875" style="49" customWidth="1"/>
    <col min="4" max="4" width="16.00390625" style="169" customWidth="1"/>
    <col min="5" max="5" width="15.28125" style="48" customWidth="1"/>
    <col min="6" max="6" width="12.28125" style="48" customWidth="1"/>
    <col min="7" max="7" width="10.8515625" style="48" customWidth="1"/>
    <col min="8" max="8" width="11.28125" style="48" customWidth="1"/>
    <col min="9" max="9" width="12.421875" style="48" customWidth="1"/>
    <col min="10" max="10" width="11.421875" style="48" customWidth="1"/>
    <col min="11" max="11" width="72.421875" style="178" customWidth="1"/>
    <col min="12" max="12" width="11.57421875" style="49" bestFit="1" customWidth="1"/>
    <col min="13" max="16384" width="8.8515625" style="49" customWidth="1"/>
  </cols>
  <sheetData>
    <row r="2" spans="1:11" s="45" customFormat="1" ht="15">
      <c r="A2" s="42" t="s">
        <v>71</v>
      </c>
      <c r="B2" s="182"/>
      <c r="C2" s="43"/>
      <c r="D2" s="168"/>
      <c r="E2" s="44"/>
      <c r="F2" s="44"/>
      <c r="G2" s="44"/>
      <c r="H2" s="44"/>
      <c r="I2" s="44"/>
      <c r="J2" s="44"/>
      <c r="K2" s="177"/>
    </row>
    <row r="3" spans="1:11" s="47" customFormat="1" ht="18.75" customHeight="1">
      <c r="A3" s="46" t="s">
        <v>146</v>
      </c>
      <c r="B3" s="107"/>
      <c r="C3" s="35"/>
      <c r="D3" s="109"/>
      <c r="E3" s="35"/>
      <c r="F3" s="35"/>
      <c r="G3" s="35"/>
      <c r="H3" s="35"/>
      <c r="I3" s="35"/>
      <c r="J3" s="35"/>
      <c r="K3" s="178"/>
    </row>
    <row r="4" ht="15.75" thickBot="1"/>
    <row r="5" spans="1:11" s="51" customFormat="1" ht="43.5" customHeight="1" thickBot="1">
      <c r="A5" s="38" t="s">
        <v>49</v>
      </c>
      <c r="B5" s="184" t="s">
        <v>83</v>
      </c>
      <c r="C5" s="50" t="s">
        <v>37</v>
      </c>
      <c r="D5" s="299" t="s">
        <v>108</v>
      </c>
      <c r="E5" s="300"/>
      <c r="F5" s="300"/>
      <c r="G5" s="300"/>
      <c r="H5" s="300"/>
      <c r="I5" s="300"/>
      <c r="J5" s="301"/>
      <c r="K5" s="245" t="s">
        <v>25</v>
      </c>
    </row>
    <row r="6" spans="1:11" s="51" customFormat="1" ht="93.75" customHeight="1" thickBot="1">
      <c r="A6" s="52" t="s">
        <v>52</v>
      </c>
      <c r="B6" s="135" t="s">
        <v>145</v>
      </c>
      <c r="C6" s="53"/>
      <c r="D6" s="170"/>
      <c r="E6" s="39"/>
      <c r="F6" s="39"/>
      <c r="G6" s="39"/>
      <c r="H6" s="39"/>
      <c r="I6" s="39"/>
      <c r="J6" s="40"/>
      <c r="K6" s="179"/>
    </row>
    <row r="7" spans="1:11" s="51" customFormat="1" ht="15.75" customHeight="1" thickBot="1">
      <c r="A7" s="54"/>
      <c r="B7" s="185"/>
      <c r="C7" s="41"/>
      <c r="D7" s="302" t="s">
        <v>60</v>
      </c>
      <c r="E7" s="302"/>
      <c r="F7" s="302"/>
      <c r="G7" s="302"/>
      <c r="H7" s="302"/>
      <c r="I7" s="302"/>
      <c r="J7" s="302"/>
      <c r="K7" s="180"/>
    </row>
    <row r="8" spans="1:11" s="51" customFormat="1" ht="69.75" customHeight="1" thickBot="1">
      <c r="A8" s="291" t="s">
        <v>91</v>
      </c>
      <c r="B8" s="292"/>
      <c r="C8" s="105" t="s">
        <v>58</v>
      </c>
      <c r="D8" s="171" t="s">
        <v>123</v>
      </c>
      <c r="E8" s="116" t="s">
        <v>57</v>
      </c>
      <c r="F8" s="117" t="s">
        <v>124</v>
      </c>
      <c r="G8" s="118" t="s">
        <v>90</v>
      </c>
      <c r="H8" s="252" t="s">
        <v>148</v>
      </c>
      <c r="I8" s="253" t="s">
        <v>149</v>
      </c>
      <c r="J8" s="115" t="s">
        <v>59</v>
      </c>
      <c r="K8" s="181"/>
    </row>
    <row r="9" spans="1:11" s="51" customFormat="1" ht="270" customHeight="1" thickBot="1">
      <c r="A9" s="100" t="s">
        <v>103</v>
      </c>
      <c r="B9" s="186" t="s">
        <v>104</v>
      </c>
      <c r="C9" s="101"/>
      <c r="D9" s="172"/>
      <c r="E9" s="102"/>
      <c r="F9" s="103"/>
      <c r="G9" s="103"/>
      <c r="H9" s="102"/>
      <c r="I9" s="114"/>
      <c r="J9" s="104">
        <v>1</v>
      </c>
      <c r="K9" s="256" t="s">
        <v>157</v>
      </c>
    </row>
    <row r="10" spans="1:11" s="51" customFormat="1" ht="64.5" customHeight="1" thickBot="1">
      <c r="A10" s="55"/>
      <c r="B10" s="187"/>
      <c r="C10" s="120" t="s">
        <v>118</v>
      </c>
      <c r="D10" s="173" t="s">
        <v>111</v>
      </c>
      <c r="E10" s="110">
        <v>1346</v>
      </c>
      <c r="F10" s="56">
        <v>0</v>
      </c>
      <c r="G10" s="56">
        <v>0</v>
      </c>
      <c r="H10" s="56">
        <v>0</v>
      </c>
      <c r="I10" s="56">
        <v>0</v>
      </c>
      <c r="J10" s="57">
        <v>1</v>
      </c>
      <c r="K10" s="260" t="s">
        <v>144</v>
      </c>
    </row>
    <row r="11" spans="1:11" s="51" customFormat="1" ht="131.25" customHeight="1" thickBot="1">
      <c r="A11" s="55"/>
      <c r="B11" s="188"/>
      <c r="C11" s="119" t="s">
        <v>119</v>
      </c>
      <c r="D11" s="173" t="s">
        <v>112</v>
      </c>
      <c r="E11" s="110">
        <v>249</v>
      </c>
      <c r="F11" s="56">
        <v>1000</v>
      </c>
      <c r="G11" s="56">
        <v>1000</v>
      </c>
      <c r="H11" s="56">
        <v>194</v>
      </c>
      <c r="I11" s="56">
        <v>194</v>
      </c>
      <c r="J11" s="57">
        <v>1</v>
      </c>
      <c r="K11" s="259" t="s">
        <v>159</v>
      </c>
    </row>
    <row r="12" spans="1:11" s="51" customFormat="1" ht="176.25" customHeight="1" thickBot="1">
      <c r="A12" s="55"/>
      <c r="B12" s="188"/>
      <c r="C12" s="293" t="s">
        <v>120</v>
      </c>
      <c r="D12" s="173" t="s">
        <v>113</v>
      </c>
      <c r="E12" s="110">
        <v>779</v>
      </c>
      <c r="F12" s="56">
        <v>1600</v>
      </c>
      <c r="G12" s="56">
        <v>1600</v>
      </c>
      <c r="H12" s="56">
        <v>775</v>
      </c>
      <c r="I12" s="56">
        <v>775</v>
      </c>
      <c r="J12" s="57">
        <v>1</v>
      </c>
      <c r="K12" s="254" t="s">
        <v>152</v>
      </c>
    </row>
    <row r="13" spans="1:11" s="51" customFormat="1" ht="110.25" customHeight="1" thickBot="1">
      <c r="A13" s="55"/>
      <c r="B13" s="188"/>
      <c r="C13" s="294"/>
      <c r="D13" s="173" t="s">
        <v>141</v>
      </c>
      <c r="E13" s="110">
        <v>593</v>
      </c>
      <c r="F13" s="56">
        <v>113</v>
      </c>
      <c r="G13" s="56">
        <v>113</v>
      </c>
      <c r="H13" s="56">
        <v>0</v>
      </c>
      <c r="I13" s="56">
        <v>0</v>
      </c>
      <c r="J13" s="57">
        <v>0</v>
      </c>
      <c r="K13" s="255" t="s">
        <v>154</v>
      </c>
    </row>
    <row r="14" spans="1:11" s="51" customFormat="1" ht="147.75" customHeight="1" thickBot="1">
      <c r="A14" s="55"/>
      <c r="B14" s="188"/>
      <c r="C14" s="111" t="s">
        <v>121</v>
      </c>
      <c r="D14" s="173" t="s">
        <v>98</v>
      </c>
      <c r="E14" s="110">
        <v>214</v>
      </c>
      <c r="F14" s="56">
        <v>410</v>
      </c>
      <c r="G14" s="56">
        <v>410</v>
      </c>
      <c r="H14" s="56">
        <v>55</v>
      </c>
      <c r="I14" s="56">
        <v>55</v>
      </c>
      <c r="J14" s="57">
        <v>1</v>
      </c>
      <c r="K14" s="256" t="s">
        <v>151</v>
      </c>
    </row>
    <row r="15" spans="1:11" s="51" customFormat="1" ht="271.5" customHeight="1" thickBot="1">
      <c r="A15" s="55" t="s">
        <v>102</v>
      </c>
      <c r="B15" s="189" t="s">
        <v>105</v>
      </c>
      <c r="C15" s="112"/>
      <c r="D15" s="174"/>
      <c r="E15" s="110"/>
      <c r="F15" s="56"/>
      <c r="G15" s="56"/>
      <c r="H15" s="56"/>
      <c r="I15" s="56"/>
      <c r="J15" s="297">
        <v>1</v>
      </c>
      <c r="K15" s="295" t="s">
        <v>153</v>
      </c>
    </row>
    <row r="16" spans="1:11" s="51" customFormat="1" ht="149.25" customHeight="1" thickBot="1">
      <c r="A16" s="121"/>
      <c r="B16" s="190"/>
      <c r="C16" s="122" t="s">
        <v>122</v>
      </c>
      <c r="D16" s="175"/>
      <c r="E16" s="123">
        <v>3000</v>
      </c>
      <c r="F16" s="124">
        <v>0</v>
      </c>
      <c r="G16" s="124">
        <v>0</v>
      </c>
      <c r="H16" s="124">
        <v>0</v>
      </c>
      <c r="I16" s="124">
        <v>0</v>
      </c>
      <c r="J16" s="298"/>
      <c r="K16" s="296"/>
    </row>
    <row r="17" spans="1:11" s="51" customFormat="1" ht="147.75" customHeight="1" thickBot="1">
      <c r="A17" s="125" t="s">
        <v>101</v>
      </c>
      <c r="B17" s="134" t="s">
        <v>100</v>
      </c>
      <c r="C17" s="126"/>
      <c r="D17" s="176"/>
      <c r="E17" s="127"/>
      <c r="F17" s="127"/>
      <c r="G17" s="127"/>
      <c r="H17" s="127"/>
      <c r="I17" s="127"/>
      <c r="J17" s="128"/>
      <c r="K17" s="258" t="s">
        <v>158</v>
      </c>
    </row>
    <row r="18" spans="1:11" s="51" customFormat="1" ht="69.75" customHeight="1" thickBot="1">
      <c r="A18" s="125"/>
      <c r="B18" s="192"/>
      <c r="C18" s="193" t="s">
        <v>75</v>
      </c>
      <c r="D18" s="194" t="s">
        <v>100</v>
      </c>
      <c r="E18" s="127">
        <v>1249</v>
      </c>
      <c r="F18" s="127">
        <v>1104</v>
      </c>
      <c r="G18" s="127">
        <v>1104</v>
      </c>
      <c r="H18" s="127">
        <v>529</v>
      </c>
      <c r="I18" s="127">
        <v>529</v>
      </c>
      <c r="J18" s="128">
        <f>I18/H18</f>
        <v>1</v>
      </c>
      <c r="K18" s="258" t="s">
        <v>156</v>
      </c>
    </row>
    <row r="19" spans="8:10" ht="15">
      <c r="H19" s="58"/>
      <c r="J19" s="58"/>
    </row>
    <row r="20" spans="1:10" ht="15">
      <c r="A20" s="106" t="s">
        <v>95</v>
      </c>
      <c r="B20" s="107"/>
      <c r="C20" s="108"/>
      <c r="D20" s="109"/>
      <c r="E20" s="36"/>
      <c r="F20" s="36"/>
      <c r="G20" s="36"/>
      <c r="H20" s="36"/>
      <c r="I20" s="36"/>
      <c r="J20" s="36"/>
    </row>
    <row r="21" spans="1:10" ht="15">
      <c r="A21" s="106" t="s">
        <v>96</v>
      </c>
      <c r="B21" s="107"/>
      <c r="C21" s="108"/>
      <c r="D21" s="109"/>
      <c r="E21" s="36"/>
      <c r="F21" s="36"/>
      <c r="G21" s="36"/>
      <c r="H21" s="36"/>
      <c r="I21" s="36"/>
      <c r="J21" s="36"/>
    </row>
    <row r="22" spans="1:10" ht="15">
      <c r="A22" s="106" t="s">
        <v>97</v>
      </c>
      <c r="B22" s="107"/>
      <c r="C22" s="108"/>
      <c r="D22" s="109"/>
      <c r="E22" s="36"/>
      <c r="F22" s="36"/>
      <c r="G22" s="36"/>
      <c r="H22" s="36"/>
      <c r="I22" s="36"/>
      <c r="J22" s="36"/>
    </row>
    <row r="23" spans="1:10" ht="15">
      <c r="A23" s="106" t="s">
        <v>80</v>
      </c>
      <c r="B23" s="107"/>
      <c r="C23" s="108"/>
      <c r="D23" s="109"/>
      <c r="E23" s="36"/>
      <c r="F23" s="36"/>
      <c r="G23" s="36"/>
      <c r="H23" s="36"/>
      <c r="I23" s="36"/>
      <c r="J23" s="36"/>
    </row>
    <row r="26" ht="15">
      <c r="F26" s="164"/>
    </row>
  </sheetData>
  <sheetProtection/>
  <mergeCells count="6">
    <mergeCell ref="K15:K16"/>
    <mergeCell ref="J15:J16"/>
    <mergeCell ref="D5:J5"/>
    <mergeCell ref="D7:J7"/>
    <mergeCell ref="A8:B8"/>
    <mergeCell ref="C12:C1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2:N22"/>
  <sheetViews>
    <sheetView zoomScalePageLayoutView="0" workbookViewId="0" topLeftCell="A7">
      <selection activeCell="J28" sqref="J28"/>
    </sheetView>
  </sheetViews>
  <sheetFormatPr defaultColWidth="9.140625" defaultRowHeight="12.75"/>
  <cols>
    <col min="1" max="1" width="11.00390625" style="6" customWidth="1"/>
    <col min="2" max="2" width="31.57421875" style="6" customWidth="1"/>
    <col min="3" max="3" width="10.00390625" style="6" customWidth="1"/>
    <col min="4" max="4" width="10.140625" style="6" customWidth="1"/>
    <col min="5" max="5" width="12.7109375" style="6" customWidth="1"/>
    <col min="6" max="6" width="11.57421875" style="6" customWidth="1"/>
    <col min="7" max="7" width="11.421875" style="6" customWidth="1"/>
    <col min="8" max="8" width="12.57421875" style="6" customWidth="1"/>
    <col min="9" max="9" width="14.8515625" style="6" customWidth="1"/>
    <col min="10" max="10" width="15.00390625" style="6" customWidth="1"/>
    <col min="11" max="11" width="44.00390625" style="6" customWidth="1"/>
    <col min="12" max="12" width="14.421875" style="6" customWidth="1"/>
    <col min="13" max="13" width="12.140625" style="6" bestFit="1" customWidth="1"/>
    <col min="14" max="16384" width="9.140625" style="6" customWidth="1"/>
  </cols>
  <sheetData>
    <row r="2" spans="1:9" s="23" customFormat="1" ht="12.75">
      <c r="A2" s="22" t="s">
        <v>72</v>
      </c>
      <c r="C2" s="24"/>
      <c r="G2" s="25"/>
      <c r="H2" s="25"/>
      <c r="I2" s="25"/>
    </row>
    <row r="3" spans="1:9" s="7" customFormat="1" ht="12.75">
      <c r="A3" s="26"/>
      <c r="G3" s="27"/>
      <c r="H3" s="27"/>
      <c r="I3" s="27"/>
    </row>
    <row r="4" spans="1:9" s="8" customFormat="1" ht="12.75">
      <c r="A4" s="28" t="s">
        <v>55</v>
      </c>
      <c r="C4" s="28"/>
      <c r="G4" s="10"/>
      <c r="H4" s="10"/>
      <c r="I4" s="10"/>
    </row>
    <row r="5" spans="3:9" ht="13.5" thickBot="1">
      <c r="C5" s="11"/>
      <c r="E5" s="11"/>
      <c r="F5" s="11"/>
      <c r="G5" s="9"/>
      <c r="H5" s="9"/>
      <c r="I5" s="9"/>
    </row>
    <row r="6" spans="1:12" ht="35.25" customHeight="1">
      <c r="A6" s="306" t="s">
        <v>31</v>
      </c>
      <c r="B6" s="318" t="s">
        <v>38</v>
      </c>
      <c r="C6" s="140" t="s">
        <v>39</v>
      </c>
      <c r="D6" s="130" t="s">
        <v>40</v>
      </c>
      <c r="E6" s="130" t="s">
        <v>53</v>
      </c>
      <c r="F6" s="130" t="s">
        <v>143</v>
      </c>
      <c r="G6" s="315" t="s">
        <v>142</v>
      </c>
      <c r="H6" s="315" t="s">
        <v>43</v>
      </c>
      <c r="I6" s="315" t="s">
        <v>150</v>
      </c>
      <c r="J6" s="315" t="s">
        <v>44</v>
      </c>
      <c r="K6" s="315" t="s">
        <v>25</v>
      </c>
      <c r="L6" s="321"/>
    </row>
    <row r="7" spans="1:12" ht="21" customHeight="1">
      <c r="A7" s="307"/>
      <c r="B7" s="319"/>
      <c r="C7" s="141" t="s">
        <v>26</v>
      </c>
      <c r="D7" s="129" t="s">
        <v>45</v>
      </c>
      <c r="E7" s="129" t="s">
        <v>45</v>
      </c>
      <c r="F7" s="316" t="s">
        <v>28</v>
      </c>
      <c r="G7" s="316"/>
      <c r="H7" s="316"/>
      <c r="I7" s="316"/>
      <c r="J7" s="316"/>
      <c r="K7" s="316"/>
      <c r="L7" s="322"/>
    </row>
    <row r="8" spans="1:12" ht="32.25" customHeight="1" thickBot="1">
      <c r="A8" s="308"/>
      <c r="B8" s="320"/>
      <c r="C8" s="142" t="s">
        <v>27</v>
      </c>
      <c r="D8" s="131" t="s">
        <v>27</v>
      </c>
      <c r="E8" s="131" t="s">
        <v>27</v>
      </c>
      <c r="F8" s="317"/>
      <c r="G8" s="317"/>
      <c r="H8" s="317"/>
      <c r="I8" s="317"/>
      <c r="J8" s="317"/>
      <c r="K8" s="317"/>
      <c r="L8" s="323"/>
    </row>
    <row r="9" spans="1:14" ht="179.25" customHeight="1" thickBot="1">
      <c r="A9" s="138" t="s">
        <v>125</v>
      </c>
      <c r="B9" s="139" t="s">
        <v>135</v>
      </c>
      <c r="C9" s="143">
        <v>1000</v>
      </c>
      <c r="D9" s="144">
        <v>2020</v>
      </c>
      <c r="E9" s="144">
        <v>2020</v>
      </c>
      <c r="F9" s="144"/>
      <c r="G9" s="145">
        <v>1000</v>
      </c>
      <c r="H9" s="146">
        <v>0</v>
      </c>
      <c r="I9" s="146">
        <v>0</v>
      </c>
      <c r="J9" s="146">
        <v>0</v>
      </c>
      <c r="K9" s="324" t="s">
        <v>155</v>
      </c>
      <c r="L9" s="325"/>
      <c r="M9" s="113"/>
      <c r="N9" s="191"/>
    </row>
    <row r="10" spans="1:12" ht="13.5" thickBo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326"/>
      <c r="L10" s="327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5:9" ht="12.75" customHeight="1">
      <c r="E12" s="9"/>
      <c r="F12" s="9"/>
      <c r="G12" s="9"/>
      <c r="H12" s="9"/>
      <c r="I12" s="9"/>
    </row>
    <row r="13" spans="1:11" s="8" customFormat="1" ht="12.75">
      <c r="A13" s="6"/>
      <c r="B13" s="6"/>
      <c r="C13" s="6"/>
      <c r="D13" s="6"/>
      <c r="E13" s="6"/>
      <c r="F13" s="6"/>
      <c r="G13" s="9"/>
      <c r="H13" s="9"/>
      <c r="I13" s="9"/>
      <c r="J13" s="6"/>
      <c r="K13" s="6"/>
    </row>
    <row r="14" spans="1:11" ht="12.75">
      <c r="A14" s="28" t="s">
        <v>56</v>
      </c>
      <c r="B14" s="8"/>
      <c r="C14" s="8"/>
      <c r="D14" s="8"/>
      <c r="E14" s="8"/>
      <c r="F14" s="8"/>
      <c r="G14" s="10"/>
      <c r="H14" s="10"/>
      <c r="I14" s="10"/>
      <c r="J14" s="8"/>
      <c r="K14" s="8"/>
    </row>
    <row r="15" spans="3:12" ht="23.25" customHeight="1" thickBot="1">
      <c r="C15" s="12"/>
      <c r="D15" s="32"/>
      <c r="E15" s="11"/>
      <c r="F15" s="11"/>
      <c r="G15" s="32"/>
      <c r="H15" s="12"/>
      <c r="I15" s="12"/>
      <c r="L15" s="12"/>
    </row>
    <row r="16" spans="1:12" ht="23.25" customHeight="1">
      <c r="A16" s="303" t="s">
        <v>31</v>
      </c>
      <c r="B16" s="309" t="s">
        <v>38</v>
      </c>
      <c r="C16" s="29" t="s">
        <v>29</v>
      </c>
      <c r="D16" s="29" t="s">
        <v>39</v>
      </c>
      <c r="E16" s="29" t="s">
        <v>40</v>
      </c>
      <c r="F16" s="29" t="s">
        <v>41</v>
      </c>
      <c r="G16" s="29" t="s">
        <v>32</v>
      </c>
      <c r="H16" s="309" t="s">
        <v>42</v>
      </c>
      <c r="I16" s="309" t="s">
        <v>54</v>
      </c>
      <c r="J16" s="309" t="s">
        <v>43</v>
      </c>
      <c r="K16" s="309" t="s">
        <v>44</v>
      </c>
      <c r="L16" s="312" t="s">
        <v>25</v>
      </c>
    </row>
    <row r="17" spans="1:12" ht="23.25" customHeight="1">
      <c r="A17" s="304"/>
      <c r="B17" s="310"/>
      <c r="C17" s="30" t="s">
        <v>30</v>
      </c>
      <c r="D17" s="30" t="s">
        <v>26</v>
      </c>
      <c r="E17" s="30" t="s">
        <v>45</v>
      </c>
      <c r="F17" s="30" t="s">
        <v>45</v>
      </c>
      <c r="G17" s="30" t="s">
        <v>28</v>
      </c>
      <c r="H17" s="310"/>
      <c r="I17" s="310"/>
      <c r="J17" s="310"/>
      <c r="K17" s="310"/>
      <c r="L17" s="313"/>
    </row>
    <row r="18" spans="1:12" ht="13.5" thickBot="1">
      <c r="A18" s="305"/>
      <c r="B18" s="311"/>
      <c r="C18" s="31"/>
      <c r="D18" s="31" t="s">
        <v>27</v>
      </c>
      <c r="E18" s="31" t="s">
        <v>27</v>
      </c>
      <c r="F18" s="31" t="s">
        <v>27</v>
      </c>
      <c r="G18" s="31"/>
      <c r="H18" s="311"/>
      <c r="I18" s="311"/>
      <c r="J18" s="311"/>
      <c r="K18" s="311"/>
      <c r="L18" s="314"/>
    </row>
    <row r="19" spans="1:12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</row>
    <row r="20" spans="1:12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3.5" thickBo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</sheetData>
  <sheetProtection/>
  <mergeCells count="17">
    <mergeCell ref="F7:F8"/>
    <mergeCell ref="K16:K18"/>
    <mergeCell ref="G6:G8"/>
    <mergeCell ref="H6:H8"/>
    <mergeCell ref="I6:I8"/>
    <mergeCell ref="K10:L10"/>
    <mergeCell ref="A6:A8"/>
    <mergeCell ref="B16:B18"/>
    <mergeCell ref="H16:H18"/>
    <mergeCell ref="I16:I18"/>
    <mergeCell ref="J16:J18"/>
    <mergeCell ref="L16:L18"/>
    <mergeCell ref="J6:J8"/>
    <mergeCell ref="B6:B8"/>
    <mergeCell ref="K6:L8"/>
    <mergeCell ref="K9:L9"/>
    <mergeCell ref="A16:A18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2020-05-19T07:46:35Z</cp:lastPrinted>
  <dcterms:created xsi:type="dcterms:W3CDTF">2006-01-12T07:01:41Z</dcterms:created>
  <dcterms:modified xsi:type="dcterms:W3CDTF">2020-10-01T11:35:30Z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