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4"/>
  </bookViews>
  <sheets>
    <sheet name="Formati nr. 6" sheetId="1" r:id="rId1"/>
    <sheet name="Formati 7" sheetId="2" r:id="rId2"/>
    <sheet name="Format 8" sheetId="3" r:id="rId3"/>
    <sheet name="Format 9" sheetId="4" r:id="rId4"/>
    <sheet name="Formati 10" sheetId="5" r:id="rId5"/>
  </sheets>
  <definedNames/>
  <calcPr fullCalcOnLoad="1"/>
</workbook>
</file>

<file path=xl/sharedStrings.xml><?xml version="1.0" encoding="utf-8"?>
<sst xmlns="http://schemas.openxmlformats.org/spreadsheetml/2006/main" count="252" uniqueCount="152">
  <si>
    <t xml:space="preserve">Raporti i Shpenzimeve Faktike të Programit sipas Artikujve </t>
  </si>
  <si>
    <t>Grupi</t>
  </si>
  <si>
    <t>Ministria e Drejtësisë</t>
  </si>
  <si>
    <t>Kodi</t>
  </si>
  <si>
    <t>Programi</t>
  </si>
  <si>
    <t xml:space="preserve">Agjencia e Kthimit dhe Kompensimit të Pronave </t>
  </si>
  <si>
    <t>Titulli</t>
  </si>
  <si>
    <t>Emri</t>
  </si>
  <si>
    <t>Paga</t>
  </si>
  <si>
    <t>Sigurime Shoqerore</t>
  </si>
  <si>
    <t>Subvensione</t>
  </si>
  <si>
    <t>Shpenzime Korente</t>
  </si>
  <si>
    <t>Transferta Kapitale</t>
  </si>
  <si>
    <t>Shpenzime Kapitale</t>
  </si>
  <si>
    <t>Totali</t>
  </si>
  <si>
    <t>Korente dhe Kapitale</t>
  </si>
  <si>
    <t>Totali(Korente + Kapitale+Jashtebuxhetore)</t>
  </si>
  <si>
    <t>Drejtuesi i Ekipit Menaxh. të Prog.</t>
  </si>
  <si>
    <t>Sekretari i Përgjithshëm</t>
  </si>
  <si>
    <t>Firma</t>
  </si>
  <si>
    <t xml:space="preserve">Data </t>
  </si>
  <si>
    <t>Formati nr.7:</t>
  </si>
  <si>
    <t xml:space="preserve">Raporti i Shpenzimeve sipas Programeve </t>
  </si>
  <si>
    <t>Emri i Grupit</t>
  </si>
  <si>
    <t xml:space="preserve">                                                         </t>
  </si>
  <si>
    <t>Kodi i Grupit</t>
  </si>
  <si>
    <t xml:space="preserve">                 Totali i Shpenzimeve </t>
  </si>
  <si>
    <t>Formati nr 8:</t>
  </si>
  <si>
    <t xml:space="preserve">Raporti i Realizimit te Rezultateve  te Programit </t>
  </si>
  <si>
    <t>Agjencia e Kthimit dhe Kompensimit të Pronave</t>
  </si>
  <si>
    <t>Kodi i Rezultatit</t>
  </si>
  <si>
    <t>Njesia Matese</t>
  </si>
  <si>
    <t>Aspak</t>
  </si>
  <si>
    <t>Komente</t>
  </si>
  <si>
    <t xml:space="preserve">   Totali i shpenzimeve</t>
  </si>
  <si>
    <t>Artikulli Kodi</t>
  </si>
  <si>
    <t>Mallra dhe shërbime të tjera</t>
  </si>
  <si>
    <t xml:space="preserve">Transferta korente të Brëndshme </t>
  </si>
  <si>
    <t>Transferta korente të Huaja</t>
  </si>
  <si>
    <t>Kapitale të Patrupëzuara</t>
  </si>
  <si>
    <t>Kapitale të Trupëzuara</t>
  </si>
  <si>
    <t>NënTotali</t>
  </si>
  <si>
    <t>Nën Totali</t>
  </si>
  <si>
    <t>TOTALI</t>
  </si>
  <si>
    <t>Drejtuesi i Ekipit Menaxhues te Programit</t>
  </si>
  <si>
    <t>Formati nr 10:</t>
  </si>
  <si>
    <t>Emertimi i Projektit</t>
  </si>
  <si>
    <t>Vlera e plote e Projektit</t>
  </si>
  <si>
    <t xml:space="preserve">Komente </t>
  </si>
  <si>
    <t>Kontrakt.</t>
  </si>
  <si>
    <t>Realizuar</t>
  </si>
  <si>
    <t>Problematika dhe shkaqet e mosrealizimit</t>
  </si>
  <si>
    <t>Masat qe propozohen te merren</t>
  </si>
  <si>
    <t>Projekt me financim te Huaj</t>
  </si>
  <si>
    <t>Grant/Kredi</t>
  </si>
  <si>
    <t>Emri i Donatorit</t>
  </si>
  <si>
    <t>Disbursim i realizuar per periudhen</t>
  </si>
  <si>
    <t>Sekretari i Përgjithsh.</t>
  </si>
  <si>
    <t>Formati nr.6:</t>
  </si>
  <si>
    <t xml:space="preserve">     Ministria e Drejtësisë</t>
  </si>
  <si>
    <t>Blerje pajisje elektronike</t>
  </si>
  <si>
    <t>Numër vendimesh</t>
  </si>
  <si>
    <t>01180</t>
  </si>
  <si>
    <t>Sasia e Realiz.</t>
  </si>
  <si>
    <t>Trans për Buxh Kompensim i Pronarëve</t>
  </si>
  <si>
    <t>Prog.</t>
  </si>
  <si>
    <t>Formati nr 9:</t>
  </si>
  <si>
    <t xml:space="preserve">Raporti i Shpenzimeve Faktike te Programit sipas Rezultateve </t>
  </si>
  <si>
    <t xml:space="preserve">Ministria e Drejtësisë </t>
  </si>
  <si>
    <t xml:space="preserve">Kodi </t>
  </si>
  <si>
    <t>Shpenzimet e Rezultatit</t>
  </si>
  <si>
    <t>Sekretari  i Përgjithshëm</t>
  </si>
  <si>
    <t>Plani 12- mujor</t>
  </si>
  <si>
    <t>Projekt me financim të brendshëm</t>
  </si>
  <si>
    <t>Vendimet të marra nga shqyrtimi i kërkesave të subjekteve të shpronësuara, për njohjen e së drejtës së pronësisë , kthim apo kompensin e pronës.</t>
  </si>
  <si>
    <t>Sasia e Planifik.  12 - mujor</t>
  </si>
  <si>
    <t>Numër subjektesh të kompens.</t>
  </si>
  <si>
    <t>Pjësër.</t>
  </si>
  <si>
    <t>Plotës.</t>
  </si>
  <si>
    <t xml:space="preserve">               (Lekë)</t>
  </si>
  <si>
    <t>Kodi i Produktit</t>
  </si>
  <si>
    <t>Emri i Produktit</t>
  </si>
  <si>
    <t>(Lekë)</t>
  </si>
  <si>
    <t>Pronarët e pasurive të paluajtshme, pronë private që preken nga ndërtimet informale që përfitojnë kompensim në të holla (financiar ) nga shpërndarja e fondeve të të ardhurave nga Aluizni në masë propocoinale ( këste )</t>
  </si>
  <si>
    <t xml:space="preserve">Disbursim i parashikuar </t>
  </si>
  <si>
    <t>PBA Plan 2015</t>
  </si>
  <si>
    <t>5=3-4   Diferenca            2015</t>
  </si>
  <si>
    <t>Jashte Buxhetore   Të ardhura viti 2015 Aluizmi</t>
  </si>
  <si>
    <t>Jashte Buxhetore   Të ardhura viti 2015 Tonat</t>
  </si>
  <si>
    <t>PBA Plani  buxhetor  2015</t>
  </si>
  <si>
    <t>Diferenca  2015</t>
  </si>
  <si>
    <t>Buxheti  2015</t>
  </si>
  <si>
    <t>Emri                         Llambriola MISTO</t>
  </si>
  <si>
    <t>M  140 241</t>
  </si>
  <si>
    <t>Nr paisjesh</t>
  </si>
  <si>
    <t>Jashtë Buxhetore   Të ardhura viti 2015 Aluizni</t>
  </si>
  <si>
    <t xml:space="preserve">Te Ardhura per kompensim financiar  te pronareve </t>
  </si>
  <si>
    <t xml:space="preserve">Realizuar pjeserisht   pasi nuk ka ardhur ne kohe korespondenca me institucionet  bashkevepruese dhe mangesi dokumentacioni nga subjektet aplikues </t>
  </si>
  <si>
    <t>Nr Regjistri</t>
  </si>
  <si>
    <t>1</t>
  </si>
  <si>
    <t>2</t>
  </si>
  <si>
    <t>3</t>
  </si>
  <si>
    <t>Planifikuar ne 3-mujorin e katert</t>
  </si>
  <si>
    <t>Planifikuar ne 3-mujorin e  trete dhe te katert</t>
  </si>
  <si>
    <t>Perditesimi I  Regjistri Elektronik i kompensimit me vendimet e marra nga Arkivat Vendore Shtetrore, ZRPP-të vendore dhe Bashkitë</t>
  </si>
  <si>
    <t>Nr Dosje</t>
  </si>
  <si>
    <t>Planifikuar ne 3-mujorin e  dyte</t>
  </si>
  <si>
    <t>4</t>
  </si>
  <si>
    <t>Analiza e dokumentave te dosjeve pa vendim ne Akkp</t>
  </si>
  <si>
    <t>Aplikimi ,implementimi , i  një harte dixhitale të plotë për të gjitha vendimet e marra ndër vite, për njohjen e të drejtës së pronësisë për subjektet e shpronësuar</t>
  </si>
  <si>
    <t>Analiza paraprake e dokumentave  te dosjeve ne sektoret  e shqyrtimit</t>
  </si>
  <si>
    <t>Reformimi i  rolit te AKKP-së në një institucion që do të luaj rol kryesor në mekanizmin e ardhshëm të kthimit dhe kompensimit të pronës</t>
  </si>
  <si>
    <t>Kalimi ne pronesi te  oborreve ne perdorim nepermjet pranimin, shqyrtimin dhe trajtim me vendim i  kërkesave të subjekteve për tjetërsim të oborreve në përdorim dhe sipërfaqeve shtetërore të tokës me cilësi të veçanta, Brenda afateve kohore.</t>
  </si>
  <si>
    <t>Kompensimi i pronës në të holla dhe shpërndarja e fondit të kompensimit për vitin 2015, në varësi të fondit të vënë ne dispozicion nga buxheti i shtetit për kompensimin e subjekteve të shpronësuara .</t>
  </si>
  <si>
    <t xml:space="preserve">Pranimi dhe shqyrtimi I kerkesave te subjekteve per kompensim </t>
  </si>
  <si>
    <t>Analiza e ndryshimit te zerave kadastrale per zonen e Tiranes</t>
  </si>
  <si>
    <t>Nr kerkesash</t>
  </si>
  <si>
    <t>Krijimi iregjistrit me te dhena te plota per fondin fizik te kompensimit</t>
  </si>
  <si>
    <t>Planifikuar ne 3-mujorin e  dyte dhe te trete</t>
  </si>
  <si>
    <t>Planifikuar ne 3-mujorin e  trete dhe te katerte</t>
  </si>
  <si>
    <t xml:space="preserve"> Trajtimi me vendim i  kërkesave të subjekteve të shpronësuar për kompensim në të holla </t>
  </si>
  <si>
    <t>Nr Subjektesh</t>
  </si>
  <si>
    <t>Llambriola MISTO</t>
  </si>
  <si>
    <t>Produkii                                 A</t>
  </si>
  <si>
    <t>Produkii                                 B</t>
  </si>
  <si>
    <t>Produkii                                 C</t>
  </si>
  <si>
    <t>Produkii                                 D</t>
  </si>
  <si>
    <t>Nr  Harte</t>
  </si>
  <si>
    <t>Nr  Dosje</t>
  </si>
  <si>
    <t>Emri  I Programit</t>
  </si>
  <si>
    <t>Produkti  E  M 140241</t>
  </si>
  <si>
    <t>Krijimi iregjistrit me te dhena  per fondin fizik te kompensimit</t>
  </si>
  <si>
    <t>Produkii   D   Jashte Buxhetore</t>
  </si>
  <si>
    <t>Shpenzimet e Rezultatit  Vjetor</t>
  </si>
  <si>
    <t>TOTALI me Fondet  Jashte Buxhetore</t>
  </si>
  <si>
    <t>Sonila QATO</t>
  </si>
  <si>
    <t>Emri                                 Sonila QATO</t>
  </si>
  <si>
    <t>Realizuar plotesisht   Tremujorin e pare</t>
  </si>
  <si>
    <t>Realizuar shperndarja e fondit  te kompensimitcelur ne vitin 2014 fondi I vitit 2015 ne pritje te miratimit te VKM se shperndarjes se fondit</t>
  </si>
  <si>
    <t>Ka perfunduar procedura  e prokurimit Eshte ne fazen e lidhjes se kontrates</t>
  </si>
  <si>
    <t>Sasia e Planifik.        9- mujor</t>
  </si>
  <si>
    <t>Plani -9 mujor 2015</t>
  </si>
  <si>
    <t>Fakti 9 - mujor 2015</t>
  </si>
  <si>
    <t>Plani 9- mujor  2015</t>
  </si>
  <si>
    <t>Fakti  9 - mujor 2015</t>
  </si>
  <si>
    <t>Plani  9- mujor         2015</t>
  </si>
  <si>
    <t>Ka perfunduar procedura  e prokurimit  dhe likujdimi</t>
  </si>
  <si>
    <t>Ne faze prokurimi</t>
  </si>
  <si>
    <t>Blerje WEB GIS</t>
  </si>
  <si>
    <t xml:space="preserve">  M 140 241</t>
  </si>
  <si>
    <t>M 140 265</t>
  </si>
  <si>
    <t>Realizuar pjeserisht pasi ka nje perudhe  vakumi ne ligj qe frenoi marjen e vendimeve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</si>
</sst>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rgb="FF002060"/>
      <name val="Times New Roman"/>
      <family val="1"/>
    </font>
    <font>
      <b/>
      <sz val="9"/>
      <color rgb="FF002060"/>
      <name val="Times New Roman"/>
      <family val="1"/>
    </font>
    <font>
      <sz val="9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sz val="9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3" fontId="2" fillId="6" borderId="2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2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5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67" fillId="0" borderId="34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0" fontId="5" fillId="6" borderId="43" xfId="0" applyFont="1" applyFill="1" applyBorder="1" applyAlignment="1">
      <alignment/>
    </xf>
    <xf numFmtId="0" fontId="5" fillId="6" borderId="44" xfId="0" applyFont="1" applyFill="1" applyBorder="1" applyAlignment="1">
      <alignment/>
    </xf>
    <xf numFmtId="3" fontId="5" fillId="6" borderId="45" xfId="0" applyNumberFormat="1" applyFont="1" applyFill="1" applyBorder="1" applyAlignment="1">
      <alignment/>
    </xf>
    <xf numFmtId="3" fontId="5" fillId="6" borderId="46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3" fontId="2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4" xfId="0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3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5" fillId="0" borderId="44" xfId="0" applyFont="1" applyBorder="1" applyAlignment="1">
      <alignment/>
    </xf>
    <xf numFmtId="0" fontId="14" fillId="0" borderId="45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1" fontId="5" fillId="0" borderId="10" xfId="42" applyNumberFormat="1" applyFont="1" applyFill="1" applyBorder="1" applyAlignment="1">
      <alignment wrapText="1"/>
    </xf>
    <xf numFmtId="171" fontId="11" fillId="0" borderId="0" xfId="42" applyNumberFormat="1" applyFont="1" applyAlignment="1">
      <alignment/>
    </xf>
    <xf numFmtId="171" fontId="11" fillId="0" borderId="0" xfId="0" applyNumberFormat="1" applyFont="1" applyAlignment="1">
      <alignment/>
    </xf>
    <xf numFmtId="0" fontId="67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171" fontId="2" fillId="0" borderId="15" xfId="42" applyNumberFormat="1" applyFont="1" applyFill="1" applyBorder="1" applyAlignment="1">
      <alignment/>
    </xf>
    <xf numFmtId="171" fontId="2" fillId="0" borderId="10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6" fillId="12" borderId="4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2" fillId="12" borderId="2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49" fontId="69" fillId="0" borderId="22" xfId="0" applyNumberFormat="1" applyFont="1" applyBorder="1" applyAlignment="1">
      <alignment horizontal="center" wrapText="1"/>
    </xf>
    <xf numFmtId="0" fontId="6" fillId="0" borderId="36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vertical="center" wrapText="1"/>
    </xf>
    <xf numFmtId="3" fontId="5" fillId="2" borderId="20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wrapText="1"/>
    </xf>
    <xf numFmtId="49" fontId="8" fillId="2" borderId="19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wrapText="1"/>
    </xf>
    <xf numFmtId="3" fontId="5" fillId="2" borderId="12" xfId="0" applyNumberFormat="1" applyFont="1" applyFill="1" applyBorder="1" applyAlignment="1">
      <alignment wrapText="1"/>
    </xf>
    <xf numFmtId="3" fontId="5" fillId="2" borderId="12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49" fontId="5" fillId="9" borderId="14" xfId="0" applyNumberFormat="1" applyFont="1" applyFill="1" applyBorder="1" applyAlignment="1">
      <alignment wrapText="1"/>
    </xf>
    <xf numFmtId="0" fontId="2" fillId="9" borderId="20" xfId="0" applyFont="1" applyFill="1" applyBorder="1" applyAlignment="1">
      <alignment horizontal="center"/>
    </xf>
    <xf numFmtId="3" fontId="2" fillId="9" borderId="20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9" fontId="67" fillId="0" borderId="14" xfId="0" applyNumberFormat="1" applyFont="1" applyFill="1" applyBorder="1" applyAlignment="1">
      <alignment horizontal="center" wrapText="1"/>
    </xf>
    <xf numFmtId="0" fontId="70" fillId="0" borderId="20" xfId="0" applyFont="1" applyFill="1" applyBorder="1" applyAlignment="1">
      <alignment wrapText="1"/>
    </xf>
    <xf numFmtId="49" fontId="71" fillId="0" borderId="14" xfId="0" applyNumberFormat="1" applyFont="1" applyFill="1" applyBorder="1" applyAlignment="1">
      <alignment wrapText="1"/>
    </xf>
    <xf numFmtId="0" fontId="72" fillId="0" borderId="20" xfId="0" applyFont="1" applyFill="1" applyBorder="1" applyAlignment="1">
      <alignment wrapText="1"/>
    </xf>
    <xf numFmtId="3" fontId="72" fillId="0" borderId="20" xfId="0" applyNumberFormat="1" applyFont="1" applyFill="1" applyBorder="1" applyAlignment="1">
      <alignment horizontal="right"/>
    </xf>
    <xf numFmtId="3" fontId="72" fillId="0" borderId="20" xfId="0" applyNumberFormat="1" applyFont="1" applyFill="1" applyBorder="1" applyAlignment="1">
      <alignment/>
    </xf>
    <xf numFmtId="3" fontId="72" fillId="0" borderId="18" xfId="0" applyNumberFormat="1" applyFont="1" applyFill="1" applyBorder="1" applyAlignment="1">
      <alignment/>
    </xf>
    <xf numFmtId="0" fontId="73" fillId="0" borderId="14" xfId="0" applyFont="1" applyBorder="1" applyAlignment="1">
      <alignment horizontal="center"/>
    </xf>
    <xf numFmtId="49" fontId="5" fillId="11" borderId="14" xfId="0" applyNumberFormat="1" applyFont="1" applyFill="1" applyBorder="1" applyAlignment="1">
      <alignment wrapText="1"/>
    </xf>
    <xf numFmtId="0" fontId="2" fillId="11" borderId="20" xfId="0" applyFont="1" applyFill="1" applyBorder="1" applyAlignment="1">
      <alignment horizontal="center"/>
    </xf>
    <xf numFmtId="3" fontId="2" fillId="11" borderId="20" xfId="0" applyNumberFormat="1" applyFont="1" applyFill="1" applyBorder="1" applyAlignment="1">
      <alignment/>
    </xf>
    <xf numFmtId="3" fontId="2" fillId="11" borderId="18" xfId="0" applyNumberFormat="1" applyFont="1" applyFill="1" applyBorder="1" applyAlignment="1">
      <alignment/>
    </xf>
    <xf numFmtId="3" fontId="74" fillId="0" borderId="10" xfId="0" applyNumberFormat="1" applyFont="1" applyBorder="1" applyAlignment="1">
      <alignment/>
    </xf>
    <xf numFmtId="0" fontId="75" fillId="0" borderId="10" xfId="0" applyFont="1" applyFill="1" applyBorder="1" applyAlignment="1">
      <alignment wrapText="1"/>
    </xf>
    <xf numFmtId="49" fontId="76" fillId="0" borderId="11" xfId="0" applyNumberFormat="1" applyFont="1" applyFill="1" applyBorder="1" applyAlignment="1">
      <alignment horizontal="center" wrapText="1"/>
    </xf>
    <xf numFmtId="0" fontId="76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horizontal="left" wrapText="1"/>
    </xf>
    <xf numFmtId="49" fontId="77" fillId="0" borderId="11" xfId="0" applyNumberFormat="1" applyFont="1" applyFill="1" applyBorder="1" applyAlignment="1">
      <alignment horizontal="center" wrapText="1"/>
    </xf>
    <xf numFmtId="49" fontId="77" fillId="0" borderId="19" xfId="0" applyNumberFormat="1" applyFont="1" applyFill="1" applyBorder="1" applyAlignment="1">
      <alignment horizontal="center" wrapText="1"/>
    </xf>
    <xf numFmtId="0" fontId="75" fillId="0" borderId="12" xfId="0" applyFont="1" applyFill="1" applyBorder="1" applyAlignment="1">
      <alignment wrapText="1"/>
    </xf>
    <xf numFmtId="3" fontId="74" fillId="0" borderId="12" xfId="0" applyNumberFormat="1" applyFont="1" applyFill="1" applyBorder="1" applyAlignment="1">
      <alignment horizontal="right" wrapText="1"/>
    </xf>
    <xf numFmtId="3" fontId="74" fillId="0" borderId="12" xfId="0" applyNumberFormat="1" applyFont="1" applyFill="1" applyBorder="1" applyAlignment="1">
      <alignment/>
    </xf>
    <xf numFmtId="3" fontId="74" fillId="0" borderId="17" xfId="0" applyNumberFormat="1" applyFont="1" applyFill="1" applyBorder="1" applyAlignment="1">
      <alignment/>
    </xf>
    <xf numFmtId="3" fontId="67" fillId="0" borderId="20" xfId="0" applyNumberFormat="1" applyFont="1" applyBorder="1" applyAlignment="1">
      <alignment/>
    </xf>
    <xf numFmtId="3" fontId="67" fillId="0" borderId="49" xfId="0" applyNumberFormat="1" applyFont="1" applyBorder="1" applyAlignment="1">
      <alignment/>
    </xf>
    <xf numFmtId="3" fontId="67" fillId="0" borderId="18" xfId="0" applyNumberFormat="1" applyFont="1" applyBorder="1" applyAlignment="1">
      <alignment/>
    </xf>
    <xf numFmtId="0" fontId="70" fillId="0" borderId="20" xfId="0" applyFont="1" applyFill="1" applyBorder="1" applyAlignment="1">
      <alignment horizontal="left" wrapText="1"/>
    </xf>
    <xf numFmtId="0" fontId="70" fillId="0" borderId="20" xfId="0" applyFont="1" applyBorder="1" applyAlignment="1">
      <alignment wrapText="1"/>
    </xf>
    <xf numFmtId="0" fontId="78" fillId="0" borderId="20" xfId="0" applyFont="1" applyBorder="1" applyAlignment="1">
      <alignment horizontal="left"/>
    </xf>
    <xf numFmtId="3" fontId="2" fillId="0" borderId="25" xfId="0" applyNumberFormat="1" applyFont="1" applyFill="1" applyBorder="1" applyAlignment="1">
      <alignment/>
    </xf>
    <xf numFmtId="49" fontId="76" fillId="0" borderId="22" xfId="0" applyNumberFormat="1" applyFont="1" applyFill="1" applyBorder="1" applyAlignment="1">
      <alignment horizontal="center" wrapText="1"/>
    </xf>
    <xf numFmtId="0" fontId="79" fillId="0" borderId="15" xfId="0" applyFont="1" applyFill="1" applyBorder="1" applyAlignment="1">
      <alignment wrapText="1"/>
    </xf>
    <xf numFmtId="3" fontId="74" fillId="0" borderId="15" xfId="0" applyNumberFormat="1" applyFont="1" applyBorder="1" applyAlignment="1">
      <alignment/>
    </xf>
    <xf numFmtId="3" fontId="74" fillId="0" borderId="16" xfId="0" applyNumberFormat="1" applyFont="1" applyBorder="1" applyAlignment="1">
      <alignment/>
    </xf>
    <xf numFmtId="3" fontId="74" fillId="0" borderId="13" xfId="0" applyNumberFormat="1" applyFont="1" applyBorder="1" applyAlignment="1">
      <alignment/>
    </xf>
    <xf numFmtId="49" fontId="76" fillId="0" borderId="19" xfId="0" applyNumberFormat="1" applyFont="1" applyFill="1" applyBorder="1" applyAlignment="1">
      <alignment horizontal="center" wrapText="1"/>
    </xf>
    <xf numFmtId="0" fontId="76" fillId="0" borderId="12" xfId="0" applyFont="1" applyFill="1" applyBorder="1" applyAlignment="1">
      <alignment wrapText="1"/>
    </xf>
    <xf numFmtId="3" fontId="74" fillId="0" borderId="12" xfId="0" applyNumberFormat="1" applyFont="1" applyBorder="1" applyAlignment="1">
      <alignment/>
    </xf>
    <xf numFmtId="3" fontId="74" fillId="0" borderId="17" xfId="0" applyNumberFormat="1" applyFont="1" applyBorder="1" applyAlignment="1">
      <alignment/>
    </xf>
    <xf numFmtId="49" fontId="77" fillId="0" borderId="22" xfId="0" applyNumberFormat="1" applyFont="1" applyFill="1" applyBorder="1" applyAlignment="1">
      <alignment horizontal="center" wrapText="1"/>
    </xf>
    <xf numFmtId="0" fontId="75" fillId="0" borderId="15" xfId="0" applyFont="1" applyFill="1" applyBorder="1" applyAlignment="1">
      <alignment wrapText="1"/>
    </xf>
    <xf numFmtId="3" fontId="74" fillId="0" borderId="0" xfId="0" applyNumberFormat="1" applyFont="1" applyBorder="1" applyAlignment="1">
      <alignment/>
    </xf>
    <xf numFmtId="3" fontId="2" fillId="9" borderId="18" xfId="0" applyNumberFormat="1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8" fillId="0" borderId="5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8" fillId="0" borderId="57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7" fillId="2" borderId="57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8" fillId="0" borderId="3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3" fontId="5" fillId="0" borderId="3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31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8.421875" style="39" customWidth="1"/>
    <col min="2" max="2" width="36.8515625" style="39" customWidth="1"/>
    <col min="3" max="3" width="17.421875" style="39" customWidth="1"/>
    <col min="4" max="4" width="16.8515625" style="39" customWidth="1"/>
    <col min="5" max="6" width="17.8515625" style="39" customWidth="1"/>
    <col min="7" max="7" width="9.140625" style="39" customWidth="1"/>
    <col min="8" max="8" width="12.57421875" style="39" customWidth="1"/>
    <col min="9" max="9" width="12.00390625" style="39" bestFit="1" customWidth="1"/>
    <col min="10" max="10" width="9.140625" style="39" customWidth="1"/>
    <col min="11" max="11" width="12.00390625" style="39" bestFit="1" customWidth="1"/>
    <col min="12" max="12" width="9.140625" style="39" customWidth="1"/>
    <col min="13" max="13" width="12.00390625" style="39" bestFit="1" customWidth="1"/>
    <col min="14" max="16384" width="9.140625" style="39" customWidth="1"/>
  </cols>
  <sheetData>
    <row r="1" spans="1:6" ht="20.25">
      <c r="A1" s="38" t="s">
        <v>58</v>
      </c>
      <c r="B1" s="3"/>
      <c r="C1" s="2"/>
      <c r="D1" s="2"/>
      <c r="E1" s="2"/>
      <c r="F1" s="2"/>
    </row>
    <row r="2" spans="1:6" s="41" customFormat="1" ht="19.5" thickBot="1">
      <c r="A2" s="40"/>
      <c r="B2" s="40" t="s">
        <v>0</v>
      </c>
      <c r="C2" s="40"/>
      <c r="D2" s="40"/>
      <c r="F2" s="39" t="s">
        <v>79</v>
      </c>
    </row>
    <row r="3" spans="1:6" ht="16.5" thickBot="1">
      <c r="A3" s="19" t="s">
        <v>1</v>
      </c>
      <c r="B3" s="283" t="s">
        <v>2</v>
      </c>
      <c r="C3" s="284"/>
      <c r="D3" s="284"/>
      <c r="E3" s="20" t="s">
        <v>3</v>
      </c>
      <c r="F3" s="21">
        <v>14</v>
      </c>
    </row>
    <row r="4" spans="1:6" ht="16.5" thickBot="1">
      <c r="A4" s="19" t="s">
        <v>4</v>
      </c>
      <c r="B4" s="283" t="s">
        <v>5</v>
      </c>
      <c r="C4" s="284"/>
      <c r="D4" s="284"/>
      <c r="E4" s="20" t="s">
        <v>6</v>
      </c>
      <c r="F4" s="21"/>
    </row>
    <row r="5" spans="1:6" ht="15.75" customHeight="1" thickBot="1">
      <c r="A5" s="285" t="s">
        <v>35</v>
      </c>
      <c r="B5" s="285" t="s">
        <v>7</v>
      </c>
      <c r="C5" s="287" t="s">
        <v>34</v>
      </c>
      <c r="D5" s="288"/>
      <c r="E5" s="288"/>
      <c r="F5" s="289"/>
    </row>
    <row r="6" spans="1:6" ht="39.75" customHeight="1" thickBot="1">
      <c r="A6" s="286"/>
      <c r="B6" s="286"/>
      <c r="C6" s="78" t="s">
        <v>85</v>
      </c>
      <c r="D6" s="196" t="s">
        <v>145</v>
      </c>
      <c r="E6" s="196" t="s">
        <v>144</v>
      </c>
      <c r="F6" s="79" t="s">
        <v>86</v>
      </c>
    </row>
    <row r="7" spans="1:6" ht="15.75">
      <c r="A7" s="151">
        <v>600</v>
      </c>
      <c r="B7" s="29" t="s">
        <v>8</v>
      </c>
      <c r="C7" s="149">
        <v>94000000</v>
      </c>
      <c r="D7" s="149">
        <v>67680000</v>
      </c>
      <c r="E7" s="197">
        <v>56388964</v>
      </c>
      <c r="F7" s="150">
        <f>SUM(D7-E7)</f>
        <v>11291036</v>
      </c>
    </row>
    <row r="8" spans="1:13" ht="15.75">
      <c r="A8" s="4">
        <v>601</v>
      </c>
      <c r="B8" s="1" t="s">
        <v>9</v>
      </c>
      <c r="C8" s="22">
        <v>15850000</v>
      </c>
      <c r="D8" s="22">
        <v>11412000</v>
      </c>
      <c r="E8" s="198">
        <v>9222938</v>
      </c>
      <c r="F8" s="101">
        <f aca="true" t="shared" si="0" ref="F8:F13">SUM(D8-E8)</f>
        <v>2189062</v>
      </c>
      <c r="I8" s="193"/>
      <c r="K8" s="192"/>
      <c r="M8" s="192"/>
    </row>
    <row r="9" spans="1:13" ht="15.75">
      <c r="A9" s="4">
        <v>602</v>
      </c>
      <c r="B9" s="1" t="s">
        <v>36</v>
      </c>
      <c r="C9" s="22">
        <v>82338055</v>
      </c>
      <c r="D9" s="22">
        <v>62542055</v>
      </c>
      <c r="E9" s="198">
        <v>24009026</v>
      </c>
      <c r="F9" s="101">
        <f t="shared" si="0"/>
        <v>38533029</v>
      </c>
      <c r="I9" s="192"/>
      <c r="K9" s="192"/>
      <c r="M9" s="192"/>
    </row>
    <row r="10" spans="1:13" ht="15.75">
      <c r="A10" s="4">
        <v>603</v>
      </c>
      <c r="B10" s="1" t="s">
        <v>10</v>
      </c>
      <c r="C10" s="102">
        <v>0</v>
      </c>
      <c r="D10" s="22">
        <v>0</v>
      </c>
      <c r="E10" s="198">
        <v>0</v>
      </c>
      <c r="F10" s="101">
        <f t="shared" si="0"/>
        <v>0</v>
      </c>
      <c r="I10" s="192"/>
      <c r="M10" s="192"/>
    </row>
    <row r="11" spans="1:6" ht="15.75">
      <c r="A11" s="4">
        <v>604</v>
      </c>
      <c r="B11" s="1" t="s">
        <v>37</v>
      </c>
      <c r="C11" s="22">
        <v>400000000</v>
      </c>
      <c r="D11" s="22">
        <v>400000000</v>
      </c>
      <c r="E11" s="22">
        <v>400000000</v>
      </c>
      <c r="F11" s="101">
        <f t="shared" si="0"/>
        <v>0</v>
      </c>
    </row>
    <row r="12" spans="1:6" ht="15.75">
      <c r="A12" s="4">
        <v>605</v>
      </c>
      <c r="B12" s="1" t="s">
        <v>38</v>
      </c>
      <c r="C12" s="102">
        <v>0</v>
      </c>
      <c r="D12" s="102">
        <v>0</v>
      </c>
      <c r="E12" s="198">
        <v>0</v>
      </c>
      <c r="F12" s="101">
        <f t="shared" si="0"/>
        <v>0</v>
      </c>
    </row>
    <row r="13" spans="1:6" ht="16.5" thickBot="1">
      <c r="A13" s="85">
        <v>606</v>
      </c>
      <c r="B13" s="80" t="s">
        <v>64</v>
      </c>
      <c r="C13" s="195">
        <v>60000</v>
      </c>
      <c r="D13" s="195">
        <v>60000</v>
      </c>
      <c r="E13" s="199">
        <v>60000</v>
      </c>
      <c r="F13" s="156">
        <f t="shared" si="0"/>
        <v>0</v>
      </c>
    </row>
    <row r="14" spans="1:6" ht="20.25" customHeight="1" thickBot="1">
      <c r="A14" s="81" t="s">
        <v>41</v>
      </c>
      <c r="B14" s="82" t="s">
        <v>11</v>
      </c>
      <c r="C14" s="32">
        <f>SUM(C7:C13)</f>
        <v>592248055</v>
      </c>
      <c r="D14" s="32">
        <f>SUM(D7:D13)</f>
        <v>541694055</v>
      </c>
      <c r="E14" s="32">
        <f>SUM(E7:E13)</f>
        <v>489680928</v>
      </c>
      <c r="F14" s="32">
        <f>SUM(F7:F13)</f>
        <v>52013127</v>
      </c>
    </row>
    <row r="15" spans="1:6" ht="15.75">
      <c r="A15" s="87">
        <v>230</v>
      </c>
      <c r="B15" s="83" t="s">
        <v>39</v>
      </c>
      <c r="C15" s="105"/>
      <c r="D15" s="106"/>
      <c r="E15" s="105"/>
      <c r="F15" s="103">
        <f aca="true" t="shared" si="1" ref="F15:F23">SUM(D15-E15)</f>
        <v>0</v>
      </c>
    </row>
    <row r="16" spans="1:11" ht="15.75">
      <c r="A16" s="4">
        <v>231</v>
      </c>
      <c r="B16" s="1" t="s">
        <v>40</v>
      </c>
      <c r="C16" s="22">
        <v>470000</v>
      </c>
      <c r="D16" s="22">
        <v>338400</v>
      </c>
      <c r="E16" s="22">
        <v>389040</v>
      </c>
      <c r="F16" s="103">
        <f t="shared" si="1"/>
        <v>-50640</v>
      </c>
      <c r="H16" s="202"/>
      <c r="I16" s="202"/>
      <c r="J16" s="202"/>
      <c r="K16" s="143"/>
    </row>
    <row r="17" spans="1:11" ht="15.75">
      <c r="A17" s="4">
        <v>231</v>
      </c>
      <c r="B17" s="1" t="s">
        <v>40</v>
      </c>
      <c r="C17" s="22">
        <v>74198400</v>
      </c>
      <c r="D17" s="22">
        <v>74198400</v>
      </c>
      <c r="E17" s="22">
        <v>0</v>
      </c>
      <c r="F17" s="103">
        <f t="shared" si="1"/>
        <v>74198400</v>
      </c>
      <c r="H17" s="202"/>
      <c r="I17" s="202"/>
      <c r="J17" s="202"/>
      <c r="K17" s="143"/>
    </row>
    <row r="18" spans="1:11" ht="15.75">
      <c r="A18" s="4">
        <v>232</v>
      </c>
      <c r="B18" s="1" t="s">
        <v>12</v>
      </c>
      <c r="C18" s="22"/>
      <c r="D18" s="104"/>
      <c r="E18" s="102"/>
      <c r="F18" s="103">
        <f t="shared" si="1"/>
        <v>0</v>
      </c>
      <c r="H18" s="201"/>
      <c r="I18" s="143"/>
      <c r="J18" s="143"/>
      <c r="K18" s="143"/>
    </row>
    <row r="19" spans="1:11" ht="20.25" customHeight="1">
      <c r="A19" s="96" t="s">
        <v>42</v>
      </c>
      <c r="B19" s="97" t="s">
        <v>13</v>
      </c>
      <c r="C19" s="98">
        <f>SUM(C15:C18)</f>
        <v>74668400</v>
      </c>
      <c r="D19" s="98">
        <f>SUM(D15:D18)</f>
        <v>74536800</v>
      </c>
      <c r="E19" s="98">
        <f>SUM(E15:E18)</f>
        <v>389040</v>
      </c>
      <c r="F19" s="98">
        <f>SUM(F15:F18)</f>
        <v>74147760</v>
      </c>
      <c r="H19" s="143"/>
      <c r="I19" s="143"/>
      <c r="J19" s="143"/>
      <c r="K19" s="143"/>
    </row>
    <row r="20" spans="1:6" ht="16.5" thickBot="1">
      <c r="A20" s="85"/>
      <c r="B20" s="80"/>
      <c r="C20" s="84"/>
      <c r="D20" s="194"/>
      <c r="E20" s="195"/>
      <c r="F20" s="86">
        <f t="shared" si="1"/>
        <v>0</v>
      </c>
    </row>
    <row r="21" spans="1:6" ht="18.75" customHeight="1" thickBot="1">
      <c r="A21" s="81" t="s">
        <v>14</v>
      </c>
      <c r="B21" s="82" t="s">
        <v>15</v>
      </c>
      <c r="C21" s="32">
        <f>SUM(C19+C14)</f>
        <v>666916455</v>
      </c>
      <c r="D21" s="32">
        <f>SUM(D19+D14)</f>
        <v>616230855</v>
      </c>
      <c r="E21" s="32">
        <f>SUM(E19+E14)</f>
        <v>490069968</v>
      </c>
      <c r="F21" s="32">
        <f>SUM(F19+F14)</f>
        <v>126160887</v>
      </c>
    </row>
    <row r="22" spans="1:6" ht="18.75" customHeight="1">
      <c r="A22" s="87" t="s">
        <v>87</v>
      </c>
      <c r="B22" s="83"/>
      <c r="C22" s="203">
        <v>1600000000</v>
      </c>
      <c r="D22" s="203">
        <v>1054867640</v>
      </c>
      <c r="E22" s="203">
        <v>1054867640</v>
      </c>
      <c r="F22" s="103">
        <f t="shared" si="1"/>
        <v>0</v>
      </c>
    </row>
    <row r="23" spans="1:10" ht="16.5" thickBot="1">
      <c r="A23" s="85" t="s">
        <v>88</v>
      </c>
      <c r="B23" s="80"/>
      <c r="C23" s="25"/>
      <c r="D23" s="172">
        <v>31200000</v>
      </c>
      <c r="E23" s="172">
        <v>31200000</v>
      </c>
      <c r="F23" s="86">
        <f t="shared" si="1"/>
        <v>0</v>
      </c>
      <c r="J23" s="56"/>
    </row>
    <row r="24" spans="1:6" ht="19.5" customHeight="1" thickBot="1">
      <c r="A24" s="204" t="s">
        <v>16</v>
      </c>
      <c r="B24" s="205"/>
      <c r="C24" s="206">
        <f>SUM(C22:C23)</f>
        <v>1600000000</v>
      </c>
      <c r="D24" s="206">
        <f>SUM(D22:D23)</f>
        <v>1086067640</v>
      </c>
      <c r="E24" s="206">
        <f>SUM(E22:E23)</f>
        <v>1086067640</v>
      </c>
      <c r="F24" s="206">
        <f>SUM(F22:F23)</f>
        <v>0</v>
      </c>
    </row>
    <row r="25" spans="1:9" ht="32.25" customHeight="1">
      <c r="A25" s="290" t="s">
        <v>17</v>
      </c>
      <c r="B25" s="31" t="s">
        <v>7</v>
      </c>
      <c r="C25" s="153" t="s">
        <v>135</v>
      </c>
      <c r="D25" s="293" t="s">
        <v>18</v>
      </c>
      <c r="E25" s="45" t="s">
        <v>7</v>
      </c>
      <c r="F25" s="154" t="s">
        <v>122</v>
      </c>
      <c r="I25" s="56"/>
    </row>
    <row r="26" spans="1:6" ht="15.75">
      <c r="A26" s="291"/>
      <c r="B26" s="24" t="s">
        <v>19</v>
      </c>
      <c r="C26" s="24"/>
      <c r="D26" s="294"/>
      <c r="E26" s="30" t="s">
        <v>19</v>
      </c>
      <c r="F26" s="50"/>
    </row>
    <row r="27" spans="1:6" ht="16.5" thickBot="1">
      <c r="A27" s="292"/>
      <c r="B27" s="94" t="s">
        <v>20</v>
      </c>
      <c r="C27" s="94"/>
      <c r="D27" s="295"/>
      <c r="E27" s="125" t="s">
        <v>20</v>
      </c>
      <c r="F27" s="126"/>
    </row>
    <row r="30" ht="13.5" thickBot="1"/>
    <row r="31" ht="12.75">
      <c r="F31" s="74"/>
    </row>
  </sheetData>
  <sheetProtection/>
  <mergeCells count="7">
    <mergeCell ref="B3:D3"/>
    <mergeCell ref="B4:D4"/>
    <mergeCell ref="A5:A6"/>
    <mergeCell ref="B5:B6"/>
    <mergeCell ref="C5:F5"/>
    <mergeCell ref="A25:A27"/>
    <mergeCell ref="D25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39" customWidth="1"/>
    <col min="2" max="2" width="46.421875" style="39" customWidth="1"/>
    <col min="3" max="3" width="15.57421875" style="56" customWidth="1"/>
    <col min="4" max="4" width="16.421875" style="56" customWidth="1"/>
    <col min="5" max="5" width="18.00390625" style="56" customWidth="1"/>
    <col min="6" max="6" width="17.140625" style="56" customWidth="1"/>
    <col min="7" max="7" width="14.140625" style="39" customWidth="1"/>
    <col min="8" max="16384" width="9.140625" style="39" customWidth="1"/>
  </cols>
  <sheetData>
    <row r="1" spans="1:6" ht="20.25">
      <c r="A1" s="18" t="s">
        <v>21</v>
      </c>
      <c r="B1" s="3"/>
      <c r="C1" s="42"/>
      <c r="D1" s="43"/>
      <c r="E1" s="43"/>
      <c r="F1" s="43"/>
    </row>
    <row r="2" spans="1:6" ht="15" customHeight="1">
      <c r="A2" s="18"/>
      <c r="B2" s="3"/>
      <c r="C2" s="42"/>
      <c r="D2" s="43"/>
      <c r="E2" s="43"/>
      <c r="F2" s="43"/>
    </row>
    <row r="3" spans="1:6" ht="23.25" customHeight="1" thickBot="1">
      <c r="A3" s="3"/>
      <c r="B3" s="40" t="s">
        <v>22</v>
      </c>
      <c r="C3" s="54"/>
      <c r="D3" s="43"/>
      <c r="E3" s="43"/>
      <c r="F3" s="39" t="s">
        <v>79</v>
      </c>
    </row>
    <row r="4" spans="1:6" ht="42" customHeight="1">
      <c r="A4" s="304" t="s">
        <v>23</v>
      </c>
      <c r="B4" s="306" t="s">
        <v>24</v>
      </c>
      <c r="C4" s="308" t="s">
        <v>2</v>
      </c>
      <c r="D4" s="309"/>
      <c r="E4" s="312" t="s">
        <v>25</v>
      </c>
      <c r="F4" s="302">
        <v>14</v>
      </c>
    </row>
    <row r="5" spans="1:6" ht="13.5" thickBot="1">
      <c r="A5" s="305"/>
      <c r="B5" s="307"/>
      <c r="C5" s="310"/>
      <c r="D5" s="311"/>
      <c r="E5" s="313"/>
      <c r="F5" s="303"/>
    </row>
    <row r="6" spans="1:6" ht="58.5" customHeight="1" thickBot="1">
      <c r="A6" s="51" t="s">
        <v>65</v>
      </c>
      <c r="B6" s="78" t="s">
        <v>7</v>
      </c>
      <c r="C6" s="109" t="s">
        <v>89</v>
      </c>
      <c r="D6" s="109" t="s">
        <v>143</v>
      </c>
      <c r="E6" s="109" t="s">
        <v>144</v>
      </c>
      <c r="F6" s="110" t="s">
        <v>90</v>
      </c>
    </row>
    <row r="7" spans="1:6" ht="16.5">
      <c r="A7" s="115" t="s">
        <v>62</v>
      </c>
      <c r="B7" s="33" t="s">
        <v>5</v>
      </c>
      <c r="C7" s="116"/>
      <c r="D7" s="116"/>
      <c r="E7" s="116"/>
      <c r="F7" s="117"/>
    </row>
    <row r="8" spans="1:7" ht="16.5">
      <c r="A8" s="118"/>
      <c r="B8" s="1" t="s">
        <v>96</v>
      </c>
      <c r="C8" s="200">
        <v>400000000</v>
      </c>
      <c r="D8" s="200">
        <v>400000000</v>
      </c>
      <c r="E8" s="200">
        <v>400000000</v>
      </c>
      <c r="F8" s="107">
        <f>SUM(D8-E8)</f>
        <v>0</v>
      </c>
      <c r="G8" s="56"/>
    </row>
    <row r="9" spans="1:6" ht="16.5">
      <c r="A9" s="57"/>
      <c r="B9" s="1" t="s">
        <v>95</v>
      </c>
      <c r="C9" s="22">
        <v>1600000000</v>
      </c>
      <c r="D9" s="22">
        <v>1054867640</v>
      </c>
      <c r="E9" s="22">
        <v>1054867640</v>
      </c>
      <c r="F9" s="107">
        <f aca="true" t="shared" si="0" ref="F9:F16">SUM(D9-E9)</f>
        <v>0</v>
      </c>
    </row>
    <row r="10" spans="1:6" ht="16.5">
      <c r="A10" s="57"/>
      <c r="B10" s="85" t="s">
        <v>88</v>
      </c>
      <c r="C10" s="108"/>
      <c r="D10" s="172">
        <v>31200000</v>
      </c>
      <c r="E10" s="172">
        <v>31200000</v>
      </c>
      <c r="F10" s="107">
        <f t="shared" si="0"/>
        <v>0</v>
      </c>
    </row>
    <row r="11" spans="1:6" ht="16.5">
      <c r="A11" s="57"/>
      <c r="B11" s="1"/>
      <c r="C11" s="46"/>
      <c r="D11" s="108"/>
      <c r="E11" s="108"/>
      <c r="F11" s="107">
        <f t="shared" si="0"/>
        <v>0</v>
      </c>
    </row>
    <row r="12" spans="1:6" ht="16.5">
      <c r="A12" s="57"/>
      <c r="B12" s="1"/>
      <c r="C12" s="27"/>
      <c r="D12" s="27"/>
      <c r="E12" s="55"/>
      <c r="F12" s="107">
        <f t="shared" si="0"/>
        <v>0</v>
      </c>
    </row>
    <row r="13" spans="1:6" ht="16.5">
      <c r="A13" s="58"/>
      <c r="B13" s="7"/>
      <c r="C13" s="27"/>
      <c r="D13" s="27"/>
      <c r="E13" s="55"/>
      <c r="F13" s="107">
        <f t="shared" si="0"/>
        <v>0</v>
      </c>
    </row>
    <row r="14" spans="1:6" ht="16.5">
      <c r="A14" s="59"/>
      <c r="B14" s="7"/>
      <c r="C14" s="27"/>
      <c r="D14" s="27"/>
      <c r="E14" s="55"/>
      <c r="F14" s="107">
        <f t="shared" si="0"/>
        <v>0</v>
      </c>
    </row>
    <row r="15" spans="1:6" ht="16.5">
      <c r="A15" s="59"/>
      <c r="B15" s="7"/>
      <c r="C15" s="27"/>
      <c r="D15" s="27"/>
      <c r="E15" s="55"/>
      <c r="F15" s="107">
        <f t="shared" si="0"/>
        <v>0</v>
      </c>
    </row>
    <row r="16" spans="1:6" ht="17.25" thickBot="1">
      <c r="A16" s="16"/>
      <c r="B16" s="10"/>
      <c r="C16" s="119"/>
      <c r="D16" s="119"/>
      <c r="E16" s="120"/>
      <c r="F16" s="107">
        <f t="shared" si="0"/>
        <v>0</v>
      </c>
    </row>
    <row r="17" spans="1:6" ht="33.75" customHeight="1" thickBot="1">
      <c r="A17" s="111"/>
      <c r="B17" s="112" t="s">
        <v>26</v>
      </c>
      <c r="C17" s="113">
        <f>SUM(C8:C16)</f>
        <v>2000000000</v>
      </c>
      <c r="D17" s="113">
        <f>SUM(D8:D16)</f>
        <v>1486067640</v>
      </c>
      <c r="E17" s="113">
        <f>SUM(E8:E16)</f>
        <v>1486067640</v>
      </c>
      <c r="F17" s="114">
        <f>SUM(D17-E17)</f>
        <v>0</v>
      </c>
    </row>
    <row r="18" spans="1:6" ht="17.25" thickBot="1">
      <c r="A18" s="8"/>
      <c r="B18" s="8"/>
      <c r="C18" s="60"/>
      <c r="D18" s="60"/>
      <c r="E18" s="60"/>
      <c r="F18" s="60"/>
    </row>
    <row r="19" spans="1:6" ht="32.25" customHeight="1">
      <c r="A19" s="296" t="s">
        <v>17</v>
      </c>
      <c r="B19" s="29" t="s">
        <v>7</v>
      </c>
      <c r="C19" s="153" t="s">
        <v>135</v>
      </c>
      <c r="D19" s="299" t="s">
        <v>18</v>
      </c>
      <c r="E19" s="314" t="s">
        <v>122</v>
      </c>
      <c r="F19" s="315"/>
    </row>
    <row r="20" spans="1:6" ht="15.75">
      <c r="A20" s="297"/>
      <c r="B20" s="1" t="s">
        <v>19</v>
      </c>
      <c r="C20" s="61"/>
      <c r="D20" s="300"/>
      <c r="E20" s="62"/>
      <c r="F20" s="63"/>
    </row>
    <row r="21" spans="1:6" ht="16.5" thickBot="1">
      <c r="A21" s="298"/>
      <c r="B21" s="5" t="s">
        <v>20</v>
      </c>
      <c r="C21" s="64"/>
      <c r="D21" s="301"/>
      <c r="E21" s="65"/>
      <c r="F21" s="66"/>
    </row>
    <row r="22" spans="1:6" ht="16.5">
      <c r="A22" s="8"/>
      <c r="B22" s="8"/>
      <c r="C22" s="60"/>
      <c r="D22" s="60"/>
      <c r="E22" s="60"/>
      <c r="F22" s="60"/>
    </row>
    <row r="23" spans="1:6" ht="16.5">
      <c r="A23" s="8"/>
      <c r="B23" s="8"/>
      <c r="C23" s="60"/>
      <c r="D23" s="60"/>
      <c r="E23" s="60"/>
      <c r="F23" s="60"/>
    </row>
    <row r="24" spans="1:6" ht="16.5">
      <c r="A24" s="6"/>
      <c r="B24" s="6"/>
      <c r="C24" s="43"/>
      <c r="D24" s="43"/>
      <c r="E24" s="43"/>
      <c r="F24" s="43"/>
    </row>
    <row r="28" ht="18" customHeight="1"/>
    <row r="29" ht="24.75" customHeight="1"/>
    <row r="30" ht="12.75" customHeight="1"/>
    <row r="31" ht="24" customHeight="1"/>
    <row r="58" ht="21" customHeight="1"/>
  </sheetData>
  <sheetProtection/>
  <mergeCells count="8">
    <mergeCell ref="A19:A21"/>
    <mergeCell ref="D19:D21"/>
    <mergeCell ref="F4:F5"/>
    <mergeCell ref="A4:A5"/>
    <mergeCell ref="B4:B5"/>
    <mergeCell ref="C4:D5"/>
    <mergeCell ref="E4:E5"/>
    <mergeCell ref="E19:F19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3"/>
  <sheetViews>
    <sheetView zoomScalePageLayoutView="0" workbookViewId="0" topLeftCell="A13">
      <selection activeCell="D18" sqref="D18:F18"/>
    </sheetView>
  </sheetViews>
  <sheetFormatPr defaultColWidth="9.140625" defaultRowHeight="12.75"/>
  <cols>
    <col min="1" max="1" width="9.140625" style="39" customWidth="1"/>
    <col min="2" max="2" width="31.8515625" style="39" customWidth="1"/>
    <col min="3" max="3" width="10.421875" style="39" customWidth="1"/>
    <col min="4" max="4" width="7.7109375" style="39" customWidth="1"/>
    <col min="5" max="5" width="8.8515625" style="39" customWidth="1"/>
    <col min="6" max="6" width="8.00390625" style="39" customWidth="1"/>
    <col min="7" max="7" width="8.140625" style="39" customWidth="1"/>
    <col min="8" max="8" width="6.8515625" style="39" customWidth="1"/>
    <col min="9" max="9" width="6.28125" style="39" customWidth="1"/>
    <col min="10" max="10" width="39.00390625" style="39" customWidth="1"/>
    <col min="11" max="16384" width="9.140625" style="39" customWidth="1"/>
  </cols>
  <sheetData>
    <row r="1" spans="1:10" s="2" customFormat="1" ht="15.75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9"/>
    </row>
    <row r="2" spans="1:15" ht="21" thickBot="1">
      <c r="A2" s="327" t="s">
        <v>28</v>
      </c>
      <c r="B2" s="328"/>
      <c r="C2" s="328"/>
      <c r="D2" s="328"/>
      <c r="E2" s="328"/>
      <c r="F2" s="328"/>
      <c r="G2" s="328"/>
      <c r="H2" s="328"/>
      <c r="I2" s="328"/>
      <c r="J2" s="77" t="s">
        <v>79</v>
      </c>
      <c r="K2" s="8"/>
      <c r="L2" s="8"/>
      <c r="M2" s="8"/>
      <c r="N2" s="37"/>
      <c r="O2" s="37"/>
    </row>
    <row r="3" spans="1:15" ht="17.25" thickBot="1">
      <c r="A3" s="70" t="s">
        <v>1</v>
      </c>
      <c r="B3" s="71" t="s">
        <v>59</v>
      </c>
      <c r="C3" s="72"/>
      <c r="D3" s="72"/>
      <c r="E3" s="72"/>
      <c r="F3" s="72"/>
      <c r="G3" s="72"/>
      <c r="H3" s="72"/>
      <c r="I3" s="11" t="s">
        <v>3</v>
      </c>
      <c r="J3" s="15">
        <v>14</v>
      </c>
      <c r="K3" s="8"/>
      <c r="L3" s="8"/>
      <c r="M3" s="8"/>
      <c r="N3" s="37"/>
      <c r="O3" s="37"/>
    </row>
    <row r="4" spans="1:15" ht="19.5" customHeight="1" thickBot="1">
      <c r="A4" s="88" t="s">
        <v>4</v>
      </c>
      <c r="B4" s="329" t="s">
        <v>29</v>
      </c>
      <c r="C4" s="330"/>
      <c r="D4" s="330"/>
      <c r="E4" s="330"/>
      <c r="F4" s="89"/>
      <c r="G4" s="89"/>
      <c r="H4" s="90"/>
      <c r="I4" s="91" t="s">
        <v>6</v>
      </c>
      <c r="J4" s="92" t="s">
        <v>62</v>
      </c>
      <c r="K4" s="8"/>
      <c r="L4" s="8"/>
      <c r="M4" s="8"/>
      <c r="N4" s="37"/>
      <c r="O4" s="37"/>
    </row>
    <row r="5" spans="1:15" ht="39" customHeight="1" thickBot="1">
      <c r="A5" s="129" t="s">
        <v>30</v>
      </c>
      <c r="B5" s="146" t="s">
        <v>129</v>
      </c>
      <c r="C5" s="131" t="s">
        <v>31</v>
      </c>
      <c r="D5" s="130" t="s">
        <v>75</v>
      </c>
      <c r="E5" s="130" t="s">
        <v>140</v>
      </c>
      <c r="F5" s="130" t="s">
        <v>63</v>
      </c>
      <c r="G5" s="147" t="s">
        <v>78</v>
      </c>
      <c r="H5" s="147" t="s">
        <v>77</v>
      </c>
      <c r="I5" s="147" t="s">
        <v>32</v>
      </c>
      <c r="J5" s="148" t="s">
        <v>33</v>
      </c>
      <c r="K5" s="8"/>
      <c r="L5" s="8"/>
      <c r="M5" s="8"/>
      <c r="N5" s="37"/>
      <c r="O5" s="37"/>
    </row>
    <row r="6" spans="1:15" ht="27" customHeight="1">
      <c r="A6" s="213" t="s">
        <v>123</v>
      </c>
      <c r="B6" s="343" t="s">
        <v>111</v>
      </c>
      <c r="C6" s="344"/>
      <c r="D6" s="344"/>
      <c r="E6" s="344"/>
      <c r="F6" s="344"/>
      <c r="G6" s="344"/>
      <c r="H6" s="344"/>
      <c r="I6" s="344"/>
      <c r="J6" s="345"/>
      <c r="K6" s="8"/>
      <c r="L6" s="26"/>
      <c r="M6" s="8"/>
      <c r="N6" s="37"/>
      <c r="O6" s="37"/>
    </row>
    <row r="7" spans="1:15" ht="36" customHeight="1">
      <c r="A7" s="121" t="s">
        <v>99</v>
      </c>
      <c r="B7" s="132" t="s">
        <v>104</v>
      </c>
      <c r="C7" s="152" t="s">
        <v>105</v>
      </c>
      <c r="D7" s="133">
        <v>7500</v>
      </c>
      <c r="E7" s="133">
        <v>7500</v>
      </c>
      <c r="F7" s="133">
        <v>7500</v>
      </c>
      <c r="G7" s="99" t="s">
        <v>78</v>
      </c>
      <c r="H7" s="99"/>
      <c r="I7" s="100"/>
      <c r="J7" s="145" t="s">
        <v>137</v>
      </c>
      <c r="K7" s="8"/>
      <c r="L7" s="26"/>
      <c r="M7" s="8"/>
      <c r="N7" s="37"/>
      <c r="O7" s="37"/>
    </row>
    <row r="8" spans="1:15" ht="28.5" customHeight="1" thickBot="1">
      <c r="A8" s="121" t="s">
        <v>100</v>
      </c>
      <c r="B8" s="100" t="s">
        <v>108</v>
      </c>
      <c r="C8" s="152" t="s">
        <v>105</v>
      </c>
      <c r="D8" s="164">
        <v>10000</v>
      </c>
      <c r="E8" s="164">
        <v>10000</v>
      </c>
      <c r="F8" s="164">
        <v>10000</v>
      </c>
      <c r="G8" s="99" t="s">
        <v>78</v>
      </c>
      <c r="H8" s="99"/>
      <c r="I8" s="100"/>
      <c r="J8" s="145" t="s">
        <v>106</v>
      </c>
      <c r="K8" s="8"/>
      <c r="L8" s="26"/>
      <c r="M8" s="8"/>
      <c r="N8" s="37"/>
      <c r="O8" s="37"/>
    </row>
    <row r="9" spans="1:15" ht="47.25" customHeight="1">
      <c r="A9" s="121" t="s">
        <v>101</v>
      </c>
      <c r="B9" s="128" t="s">
        <v>109</v>
      </c>
      <c r="C9" s="152" t="s">
        <v>127</v>
      </c>
      <c r="D9" s="133">
        <v>1</v>
      </c>
      <c r="E9" s="190">
        <v>0.5</v>
      </c>
      <c r="F9" s="190">
        <v>0.5</v>
      </c>
      <c r="G9" s="147" t="s">
        <v>78</v>
      </c>
      <c r="H9" s="99"/>
      <c r="I9" s="100"/>
      <c r="J9" s="145" t="s">
        <v>103</v>
      </c>
      <c r="K9" s="8"/>
      <c r="L9" s="26"/>
      <c r="M9" s="8"/>
      <c r="N9" s="37"/>
      <c r="O9" s="37"/>
    </row>
    <row r="10" spans="1:15" ht="24" customHeight="1" thickBot="1">
      <c r="A10" s="157" t="s">
        <v>107</v>
      </c>
      <c r="B10" s="158" t="s">
        <v>110</v>
      </c>
      <c r="C10" s="159" t="s">
        <v>128</v>
      </c>
      <c r="D10" s="160">
        <v>1000</v>
      </c>
      <c r="E10" s="160">
        <v>0</v>
      </c>
      <c r="F10" s="160">
        <v>0</v>
      </c>
      <c r="G10" s="161" t="s">
        <v>78</v>
      </c>
      <c r="H10" s="161"/>
      <c r="I10" s="158"/>
      <c r="J10" s="212" t="s">
        <v>102</v>
      </c>
      <c r="K10" s="8"/>
      <c r="L10" s="26"/>
      <c r="M10" s="8"/>
      <c r="N10" s="37"/>
      <c r="O10" s="37"/>
    </row>
    <row r="11" spans="1:15" ht="76.5" customHeight="1" thickBot="1">
      <c r="A11" s="214" t="s">
        <v>124</v>
      </c>
      <c r="B11" s="215" t="s">
        <v>112</v>
      </c>
      <c r="C11" s="216" t="s">
        <v>61</v>
      </c>
      <c r="D11" s="217">
        <v>250</v>
      </c>
      <c r="E11" s="217">
        <v>188</v>
      </c>
      <c r="F11" s="217">
        <v>131</v>
      </c>
      <c r="G11" s="216"/>
      <c r="H11" s="218" t="s">
        <v>77</v>
      </c>
      <c r="I11" s="219"/>
      <c r="J11" s="220" t="s">
        <v>151</v>
      </c>
      <c r="K11" s="8"/>
      <c r="L11" s="8"/>
      <c r="M11" s="8"/>
      <c r="N11" s="165"/>
      <c r="O11" s="37"/>
    </row>
    <row r="12" spans="1:15" ht="38.25" customHeight="1">
      <c r="A12" s="213" t="s">
        <v>125</v>
      </c>
      <c r="B12" s="340" t="s">
        <v>113</v>
      </c>
      <c r="C12" s="341"/>
      <c r="D12" s="341"/>
      <c r="E12" s="341"/>
      <c r="F12" s="341"/>
      <c r="G12" s="341"/>
      <c r="H12" s="341"/>
      <c r="I12" s="341"/>
      <c r="J12" s="342"/>
      <c r="K12" s="8"/>
      <c r="L12" s="8"/>
      <c r="M12" s="8"/>
      <c r="N12" s="37"/>
      <c r="O12" s="37"/>
    </row>
    <row r="13" spans="1:15" ht="33.75" customHeight="1">
      <c r="A13" s="144" t="s">
        <v>99</v>
      </c>
      <c r="B13" s="100" t="s">
        <v>114</v>
      </c>
      <c r="C13" s="152" t="s">
        <v>116</v>
      </c>
      <c r="D13" s="133">
        <v>1700</v>
      </c>
      <c r="E13" s="133">
        <v>1700</v>
      </c>
      <c r="F13" s="133">
        <v>1700</v>
      </c>
      <c r="G13" s="99" t="s">
        <v>78</v>
      </c>
      <c r="H13" s="122"/>
      <c r="I13" s="100"/>
      <c r="J13" s="145" t="s">
        <v>137</v>
      </c>
      <c r="K13" s="8"/>
      <c r="L13" s="8"/>
      <c r="M13" s="8"/>
      <c r="N13" s="37"/>
      <c r="O13" s="37"/>
    </row>
    <row r="14" spans="1:15" ht="27.75" customHeight="1">
      <c r="A14" s="144" t="s">
        <v>100</v>
      </c>
      <c r="B14" s="100" t="s">
        <v>115</v>
      </c>
      <c r="C14" s="152" t="s">
        <v>98</v>
      </c>
      <c r="D14" s="133">
        <v>1</v>
      </c>
      <c r="E14" s="191">
        <v>1</v>
      </c>
      <c r="F14" s="191">
        <v>1</v>
      </c>
      <c r="G14" s="99" t="s">
        <v>78</v>
      </c>
      <c r="H14" s="122"/>
      <c r="I14" s="100"/>
      <c r="J14" s="162" t="s">
        <v>118</v>
      </c>
      <c r="K14" s="8"/>
      <c r="L14" s="8"/>
      <c r="M14" s="8"/>
      <c r="N14" s="37"/>
      <c r="O14" s="37"/>
    </row>
    <row r="15" spans="1:15" ht="29.25" customHeight="1">
      <c r="A15" s="144" t="s">
        <v>101</v>
      </c>
      <c r="B15" s="100" t="s">
        <v>117</v>
      </c>
      <c r="C15" s="152" t="s">
        <v>98</v>
      </c>
      <c r="D15" s="133">
        <v>1</v>
      </c>
      <c r="E15" s="190">
        <v>0.5</v>
      </c>
      <c r="F15" s="190">
        <v>0.5</v>
      </c>
      <c r="G15" s="99" t="s">
        <v>78</v>
      </c>
      <c r="H15" s="163"/>
      <c r="I15" s="100"/>
      <c r="J15" s="162" t="s">
        <v>119</v>
      </c>
      <c r="K15" s="8"/>
      <c r="L15" s="8"/>
      <c r="M15" s="8"/>
      <c r="N15" s="37"/>
      <c r="O15" s="37"/>
    </row>
    <row r="16" spans="1:15" ht="31.5" customHeight="1">
      <c r="A16" s="144" t="s">
        <v>107</v>
      </c>
      <c r="B16" s="100" t="s">
        <v>120</v>
      </c>
      <c r="C16" s="152" t="s">
        <v>121</v>
      </c>
      <c r="D16" s="133">
        <v>150</v>
      </c>
      <c r="E16" s="133">
        <v>95</v>
      </c>
      <c r="F16" s="133">
        <v>95</v>
      </c>
      <c r="G16" s="99" t="s">
        <v>78</v>
      </c>
      <c r="H16" s="122"/>
      <c r="I16" s="100"/>
      <c r="J16" s="162" t="s">
        <v>138</v>
      </c>
      <c r="K16" s="8"/>
      <c r="L16" s="8"/>
      <c r="M16" s="8"/>
      <c r="N16" s="37"/>
      <c r="O16" s="37"/>
    </row>
    <row r="17" spans="1:15" ht="66.75" customHeight="1">
      <c r="A17" s="221" t="s">
        <v>126</v>
      </c>
      <c r="B17" s="222" t="s">
        <v>83</v>
      </c>
      <c r="C17" s="223" t="s">
        <v>76</v>
      </c>
      <c r="D17" s="224">
        <v>810</v>
      </c>
      <c r="E17" s="224">
        <v>608</v>
      </c>
      <c r="F17" s="224">
        <v>430</v>
      </c>
      <c r="G17" s="222"/>
      <c r="H17" s="225" t="s">
        <v>77</v>
      </c>
      <c r="I17" s="222"/>
      <c r="J17" s="226" t="s">
        <v>97</v>
      </c>
      <c r="K17" s="8"/>
      <c r="L17" s="8"/>
      <c r="M17" s="8"/>
      <c r="N17" s="37"/>
      <c r="O17" s="37"/>
    </row>
    <row r="18" spans="1:15" ht="36" customHeight="1" thickBot="1">
      <c r="A18" s="227" t="s">
        <v>93</v>
      </c>
      <c r="B18" s="228" t="s">
        <v>60</v>
      </c>
      <c r="C18" s="229" t="s">
        <v>94</v>
      </c>
      <c r="D18" s="230">
        <v>8</v>
      </c>
      <c r="E18" s="231">
        <v>8</v>
      </c>
      <c r="F18" s="231">
        <v>8</v>
      </c>
      <c r="G18" s="229" t="s">
        <v>78</v>
      </c>
      <c r="H18" s="232"/>
      <c r="I18" s="233"/>
      <c r="J18" s="234" t="s">
        <v>139</v>
      </c>
      <c r="K18" s="8"/>
      <c r="L18" s="8"/>
      <c r="M18" s="8"/>
      <c r="N18" s="37"/>
      <c r="O18" s="37"/>
    </row>
    <row r="19" spans="1:15" s="143" customFormat="1" ht="23.25" customHeight="1" thickBot="1">
      <c r="A19" s="135"/>
      <c r="B19" s="136"/>
      <c r="C19" s="137"/>
      <c r="D19" s="138"/>
      <c r="E19" s="134"/>
      <c r="F19" s="134"/>
      <c r="G19" s="139"/>
      <c r="H19" s="140"/>
      <c r="I19" s="141"/>
      <c r="J19" s="136"/>
      <c r="K19" s="142"/>
      <c r="L19" s="142"/>
      <c r="M19" s="142"/>
      <c r="N19" s="49"/>
      <c r="O19" s="49"/>
    </row>
    <row r="20" spans="1:10" ht="20.25" customHeight="1">
      <c r="A20" s="331" t="s">
        <v>17</v>
      </c>
      <c r="B20" s="31" t="s">
        <v>7</v>
      </c>
      <c r="C20" s="334" t="s">
        <v>135</v>
      </c>
      <c r="D20" s="335"/>
      <c r="E20" s="318" t="s">
        <v>18</v>
      </c>
      <c r="F20" s="319"/>
      <c r="G20" s="320"/>
      <c r="H20" s="346" t="s">
        <v>7</v>
      </c>
      <c r="I20" s="347"/>
      <c r="J20" s="127" t="s">
        <v>122</v>
      </c>
    </row>
    <row r="21" spans="1:10" ht="19.5" customHeight="1">
      <c r="A21" s="332"/>
      <c r="B21" s="24" t="s">
        <v>19</v>
      </c>
      <c r="C21" s="336"/>
      <c r="D21" s="337"/>
      <c r="E21" s="321"/>
      <c r="F21" s="322"/>
      <c r="G21" s="323"/>
      <c r="H21" s="348" t="s">
        <v>19</v>
      </c>
      <c r="I21" s="349"/>
      <c r="J21" s="93"/>
    </row>
    <row r="22" spans="1:10" ht="24" customHeight="1" thickBot="1">
      <c r="A22" s="333"/>
      <c r="B22" s="94" t="s">
        <v>20</v>
      </c>
      <c r="C22" s="338"/>
      <c r="D22" s="339"/>
      <c r="E22" s="324"/>
      <c r="F22" s="325"/>
      <c r="G22" s="326"/>
      <c r="H22" s="316" t="s">
        <v>20</v>
      </c>
      <c r="I22" s="317"/>
      <c r="J22" s="95"/>
    </row>
    <row r="23" spans="1:15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7"/>
      <c r="O23" s="37"/>
    </row>
  </sheetData>
  <sheetProtection/>
  <mergeCells count="12">
    <mergeCell ref="H20:I20"/>
    <mergeCell ref="H21:I21"/>
    <mergeCell ref="H22:I22"/>
    <mergeCell ref="E20:G22"/>
    <mergeCell ref="A2:I2"/>
    <mergeCell ref="B4:E4"/>
    <mergeCell ref="A20:A22"/>
    <mergeCell ref="C20:D20"/>
    <mergeCell ref="C21:D21"/>
    <mergeCell ref="C22:D22"/>
    <mergeCell ref="B12:J12"/>
    <mergeCell ref="B6:J6"/>
  </mergeCells>
  <printOptions/>
  <pageMargins left="0.37" right="0.2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26"/>
  <sheetViews>
    <sheetView zoomScalePageLayoutView="0" workbookViewId="0" topLeftCell="A13">
      <selection activeCell="R9" sqref="R9"/>
    </sheetView>
  </sheetViews>
  <sheetFormatPr defaultColWidth="9.140625" defaultRowHeight="12.75"/>
  <cols>
    <col min="1" max="1" width="10.7109375" style="39" customWidth="1"/>
    <col min="2" max="2" width="71.8515625" style="39" customWidth="1"/>
    <col min="3" max="3" width="15.57421875" style="56" customWidth="1"/>
    <col min="4" max="4" width="17.00390625" style="56" customWidth="1"/>
    <col min="5" max="5" width="19.140625" style="39" customWidth="1"/>
    <col min="6" max="16384" width="9.140625" style="39" customWidth="1"/>
  </cols>
  <sheetData>
    <row r="1" spans="1:5" ht="18" customHeight="1">
      <c r="A1" s="353" t="s">
        <v>66</v>
      </c>
      <c r="B1" s="353"/>
      <c r="C1" s="353"/>
      <c r="D1" s="353"/>
      <c r="E1" s="353"/>
    </row>
    <row r="2" spans="1:5" ht="24.75" customHeight="1" thickBot="1">
      <c r="A2" s="366" t="s">
        <v>67</v>
      </c>
      <c r="B2" s="366"/>
      <c r="C2" s="366"/>
      <c r="D2" s="366"/>
      <c r="E2" s="44" t="s">
        <v>79</v>
      </c>
    </row>
    <row r="3" spans="1:5" s="2" customFormat="1" ht="23.25" customHeight="1">
      <c r="A3" s="45" t="s">
        <v>1</v>
      </c>
      <c r="B3" s="362" t="s">
        <v>68</v>
      </c>
      <c r="C3" s="362"/>
      <c r="D3" s="123" t="s">
        <v>69</v>
      </c>
      <c r="E3" s="36">
        <v>14</v>
      </c>
    </row>
    <row r="4" spans="1:5" s="2" customFormat="1" ht="19.5" customHeight="1">
      <c r="A4" s="30" t="s">
        <v>4</v>
      </c>
      <c r="B4" s="24" t="s">
        <v>5</v>
      </c>
      <c r="C4" s="23"/>
      <c r="D4" s="23" t="s">
        <v>6</v>
      </c>
      <c r="E4" s="50">
        <v>1180</v>
      </c>
    </row>
    <row r="5" spans="1:5" ht="23.25" customHeight="1">
      <c r="A5" s="356" t="s">
        <v>80</v>
      </c>
      <c r="B5" s="358" t="s">
        <v>81</v>
      </c>
      <c r="C5" s="360" t="s">
        <v>133</v>
      </c>
      <c r="D5" s="354" t="s">
        <v>70</v>
      </c>
      <c r="E5" s="355"/>
    </row>
    <row r="6" spans="1:5" ht="38.25" customHeight="1" thickBot="1">
      <c r="A6" s="357"/>
      <c r="B6" s="359"/>
      <c r="C6" s="361"/>
      <c r="D6" s="238" t="s">
        <v>141</v>
      </c>
      <c r="E6" s="239" t="s">
        <v>142</v>
      </c>
    </row>
    <row r="7" spans="1:5" ht="40.5" customHeight="1" thickBot="1">
      <c r="A7" s="240" t="s">
        <v>123</v>
      </c>
      <c r="B7" s="267" t="s">
        <v>74</v>
      </c>
      <c r="C7" s="263">
        <f>SUM(C8:C11)</f>
        <v>96094027.5</v>
      </c>
      <c r="D7" s="263">
        <v>81679923.375</v>
      </c>
      <c r="E7" s="265">
        <v>44810464</v>
      </c>
    </row>
    <row r="8" spans="1:5" ht="27.75" customHeight="1">
      <c r="A8" s="270" t="s">
        <v>99</v>
      </c>
      <c r="B8" s="271" t="s">
        <v>104</v>
      </c>
      <c r="C8" s="272">
        <v>19218805.5</v>
      </c>
      <c r="D8" s="272">
        <v>19218805.5</v>
      </c>
      <c r="E8" s="273">
        <v>8962092.8</v>
      </c>
    </row>
    <row r="9" spans="1:5" ht="17.25" customHeight="1">
      <c r="A9" s="254" t="s">
        <v>100</v>
      </c>
      <c r="B9" s="255" t="s">
        <v>108</v>
      </c>
      <c r="C9" s="252">
        <v>19218805.5</v>
      </c>
      <c r="D9" s="252">
        <v>19218805.5</v>
      </c>
      <c r="E9" s="274">
        <v>8962092.8</v>
      </c>
    </row>
    <row r="10" spans="1:5" ht="36.75" customHeight="1">
      <c r="A10" s="254" t="s">
        <v>101</v>
      </c>
      <c r="B10" s="256" t="s">
        <v>109</v>
      </c>
      <c r="C10" s="252">
        <v>19218805.5</v>
      </c>
      <c r="D10" s="252">
        <v>14414104.125</v>
      </c>
      <c r="E10" s="274">
        <v>8962092.8</v>
      </c>
    </row>
    <row r="11" spans="1:5" ht="25.5" customHeight="1" thickBot="1">
      <c r="A11" s="275" t="s">
        <v>107</v>
      </c>
      <c r="B11" s="276" t="s">
        <v>110</v>
      </c>
      <c r="C11" s="277">
        <v>38437611</v>
      </c>
      <c r="D11" s="277">
        <v>28828208.25</v>
      </c>
      <c r="E11" s="278">
        <v>17924185.6</v>
      </c>
    </row>
    <row r="12" spans="1:5" ht="51.75" customHeight="1" thickBot="1">
      <c r="A12" s="240" t="s">
        <v>124</v>
      </c>
      <c r="B12" s="266" t="s">
        <v>112</v>
      </c>
      <c r="C12" s="263">
        <v>28828208.25</v>
      </c>
      <c r="D12" s="263">
        <v>21621156.1875</v>
      </c>
      <c r="E12" s="265">
        <v>13443139.2</v>
      </c>
    </row>
    <row r="13" spans="1:5" ht="53.25" customHeight="1" thickBot="1">
      <c r="A13" s="240" t="s">
        <v>125</v>
      </c>
      <c r="B13" s="241" t="s">
        <v>113</v>
      </c>
      <c r="C13" s="263">
        <f>SUM(C14:C17)</f>
        <v>467325819.25</v>
      </c>
      <c r="D13" s="264">
        <v>462280882.80625</v>
      </c>
      <c r="E13" s="265">
        <f>SUM(E14:E17)</f>
        <v>431427324.8</v>
      </c>
    </row>
    <row r="14" spans="1:5" ht="21" customHeight="1">
      <c r="A14" s="279" t="s">
        <v>99</v>
      </c>
      <c r="B14" s="280" t="s">
        <v>114</v>
      </c>
      <c r="C14" s="272">
        <v>20179745.775</v>
      </c>
      <c r="D14" s="272">
        <v>20179745.775</v>
      </c>
      <c r="E14" s="273">
        <v>9410197.44</v>
      </c>
    </row>
    <row r="15" spans="1:5" ht="18" customHeight="1">
      <c r="A15" s="257" t="s">
        <v>100</v>
      </c>
      <c r="B15" s="253" t="s">
        <v>115</v>
      </c>
      <c r="C15" s="252">
        <v>26906327.700000003</v>
      </c>
      <c r="D15" s="252">
        <v>26906327.700000003</v>
      </c>
      <c r="E15" s="274">
        <v>12546929.92</v>
      </c>
    </row>
    <row r="16" spans="1:5" ht="18.75" customHeight="1">
      <c r="A16" s="257" t="s">
        <v>101</v>
      </c>
      <c r="B16" s="253" t="s">
        <v>131</v>
      </c>
      <c r="C16" s="252">
        <v>20179745.775</v>
      </c>
      <c r="D16" s="281">
        <v>15134809.331249999</v>
      </c>
      <c r="E16" s="274">
        <v>9410197.44</v>
      </c>
    </row>
    <row r="17" spans="1:5" ht="20.25" customHeight="1" thickBot="1">
      <c r="A17" s="258" t="s">
        <v>107</v>
      </c>
      <c r="B17" s="259" t="s">
        <v>120</v>
      </c>
      <c r="C17" s="260">
        <v>400060000</v>
      </c>
      <c r="D17" s="261">
        <v>400060000</v>
      </c>
      <c r="E17" s="262">
        <v>400060000</v>
      </c>
    </row>
    <row r="18" spans="1:5" ht="33.75" customHeight="1" thickBot="1">
      <c r="A18" s="242" t="s">
        <v>130</v>
      </c>
      <c r="B18" s="243" t="s">
        <v>60</v>
      </c>
      <c r="C18" s="244">
        <v>470000</v>
      </c>
      <c r="D18" s="245">
        <v>338400</v>
      </c>
      <c r="E18" s="246">
        <v>389040</v>
      </c>
    </row>
    <row r="19" spans="1:5" ht="33.75" customHeight="1" thickBot="1">
      <c r="A19" s="247" t="s">
        <v>150</v>
      </c>
      <c r="B19" s="268" t="s">
        <v>148</v>
      </c>
      <c r="C19" s="245">
        <v>74198400</v>
      </c>
      <c r="D19" s="245">
        <v>74198400</v>
      </c>
      <c r="E19" s="246">
        <v>0</v>
      </c>
    </row>
    <row r="20" spans="1:5" ht="33.75" customHeight="1" thickBot="1">
      <c r="A20" s="248"/>
      <c r="B20" s="249" t="s">
        <v>43</v>
      </c>
      <c r="C20" s="250">
        <f>SUM(C19+C18+C13+C12+C7)</f>
        <v>666916455</v>
      </c>
      <c r="D20" s="250">
        <f>SUM(D19+D18+D13+D12+D7)</f>
        <v>640118762.36875</v>
      </c>
      <c r="E20" s="251">
        <f>SUM(E19+E18+E13+E12+E7)</f>
        <v>490069968</v>
      </c>
    </row>
    <row r="21" spans="1:5" ht="52.5" customHeight="1" thickBot="1">
      <c r="A21" s="173" t="s">
        <v>132</v>
      </c>
      <c r="B21" s="174" t="s">
        <v>83</v>
      </c>
      <c r="C21" s="175">
        <v>1600000000</v>
      </c>
      <c r="D21" s="203">
        <v>1054867640</v>
      </c>
      <c r="E21" s="269">
        <v>234115893</v>
      </c>
    </row>
    <row r="22" spans="1:5" ht="32.25" customHeight="1" thickBot="1">
      <c r="A22" s="235"/>
      <c r="B22" s="236" t="s">
        <v>134</v>
      </c>
      <c r="C22" s="237">
        <f>SUM(C20:C21)</f>
        <v>2266916455</v>
      </c>
      <c r="D22" s="237">
        <f>SUM(D20:D21)</f>
        <v>1694986402.36875</v>
      </c>
      <c r="E22" s="282">
        <f>SUM(E20:E21)</f>
        <v>724185861</v>
      </c>
    </row>
    <row r="23" spans="1:5" ht="16.5">
      <c r="A23" s="350" t="s">
        <v>44</v>
      </c>
      <c r="B23" s="155" t="s">
        <v>136</v>
      </c>
      <c r="C23" s="363" t="s">
        <v>71</v>
      </c>
      <c r="D23" s="166" t="s">
        <v>7</v>
      </c>
      <c r="E23" s="167" t="s">
        <v>122</v>
      </c>
    </row>
    <row r="24" spans="1:5" ht="16.5">
      <c r="A24" s="351"/>
      <c r="B24" s="47" t="s">
        <v>19</v>
      </c>
      <c r="C24" s="364"/>
      <c r="D24" s="168" t="s">
        <v>19</v>
      </c>
      <c r="E24" s="169"/>
    </row>
    <row r="25" spans="1:5" ht="22.5" customHeight="1" thickBot="1">
      <c r="A25" s="352"/>
      <c r="B25" s="48" t="s">
        <v>20</v>
      </c>
      <c r="C25" s="365"/>
      <c r="D25" s="170" t="s">
        <v>20</v>
      </c>
      <c r="E25" s="171"/>
    </row>
    <row r="26" spans="1:5" ht="16.5">
      <c r="A26" s="6"/>
      <c r="B26" s="6"/>
      <c r="C26" s="43"/>
      <c r="D26" s="43"/>
      <c r="E26" s="6"/>
    </row>
  </sheetData>
  <sheetProtection/>
  <mergeCells count="9">
    <mergeCell ref="A23:A25"/>
    <mergeCell ref="A1:E1"/>
    <mergeCell ref="D5:E5"/>
    <mergeCell ref="A5:A6"/>
    <mergeCell ref="B5:B6"/>
    <mergeCell ref="C5:C6"/>
    <mergeCell ref="B3:C3"/>
    <mergeCell ref="C23:C25"/>
    <mergeCell ref="A2:D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5.8515625" style="39" customWidth="1"/>
    <col min="2" max="2" width="22.8515625" style="39" customWidth="1"/>
    <col min="3" max="3" width="13.7109375" style="39" customWidth="1"/>
    <col min="4" max="4" width="11.421875" style="39" customWidth="1"/>
    <col min="5" max="5" width="12.421875" style="39" customWidth="1"/>
    <col min="6" max="6" width="38.140625" style="39" customWidth="1"/>
    <col min="7" max="7" width="12.57421875" style="39" customWidth="1"/>
    <col min="8" max="16384" width="9.140625" style="39" customWidth="1"/>
  </cols>
  <sheetData>
    <row r="1" spans="1:9" ht="20.25">
      <c r="A1" s="38" t="s">
        <v>45</v>
      </c>
      <c r="B1" s="3"/>
      <c r="C1" s="8"/>
      <c r="D1" s="8"/>
      <c r="E1" s="8"/>
      <c r="F1" s="8"/>
      <c r="G1" s="6"/>
      <c r="H1" s="6"/>
      <c r="I1" s="6"/>
    </row>
    <row r="2" spans="1:9" ht="21.75" customHeight="1" thickBot="1">
      <c r="A2" s="328" t="s">
        <v>73</v>
      </c>
      <c r="B2" s="328"/>
      <c r="C2" s="328"/>
      <c r="D2" s="328"/>
      <c r="E2" s="328"/>
      <c r="F2" s="328"/>
      <c r="G2" s="44" t="s">
        <v>82</v>
      </c>
      <c r="H2" s="37"/>
      <c r="I2" s="6"/>
    </row>
    <row r="3" spans="1:9" ht="21" customHeight="1" thickBot="1">
      <c r="A3" s="373" t="s">
        <v>46</v>
      </c>
      <c r="B3" s="373" t="s">
        <v>47</v>
      </c>
      <c r="C3" s="367" t="s">
        <v>91</v>
      </c>
      <c r="D3" s="375"/>
      <c r="E3" s="368"/>
      <c r="F3" s="367" t="s">
        <v>48</v>
      </c>
      <c r="G3" s="368"/>
      <c r="H3" s="6"/>
      <c r="I3" s="6"/>
    </row>
    <row r="4" spans="1:9" ht="37.5" customHeight="1" thickBot="1">
      <c r="A4" s="374"/>
      <c r="B4" s="374"/>
      <c r="C4" s="176" t="s">
        <v>72</v>
      </c>
      <c r="D4" s="177" t="s">
        <v>49</v>
      </c>
      <c r="E4" s="178" t="s">
        <v>50</v>
      </c>
      <c r="F4" s="179" t="s">
        <v>51</v>
      </c>
      <c r="G4" s="180" t="s">
        <v>52</v>
      </c>
      <c r="H4" s="6"/>
      <c r="I4" s="6"/>
    </row>
    <row r="5" spans="1:9" ht="41.25" customHeight="1">
      <c r="A5" s="211" t="s">
        <v>149</v>
      </c>
      <c r="B5" s="188" t="s">
        <v>60</v>
      </c>
      <c r="C5" s="116">
        <v>470000</v>
      </c>
      <c r="D5" s="116">
        <v>470000</v>
      </c>
      <c r="E5" s="22">
        <v>389040</v>
      </c>
      <c r="F5" s="208" t="s">
        <v>146</v>
      </c>
      <c r="G5" s="189"/>
      <c r="H5" s="6"/>
      <c r="I5" s="6"/>
    </row>
    <row r="6" spans="1:9" ht="38.25" customHeight="1">
      <c r="A6" s="210" t="s">
        <v>150</v>
      </c>
      <c r="B6" s="207" t="s">
        <v>148</v>
      </c>
      <c r="C6" s="22">
        <v>74198400</v>
      </c>
      <c r="D6" s="22">
        <v>74198400</v>
      </c>
      <c r="E6" s="27">
        <v>0</v>
      </c>
      <c r="F6" s="209" t="s">
        <v>147</v>
      </c>
      <c r="G6" s="28"/>
      <c r="H6" s="6"/>
      <c r="I6" s="6"/>
    </row>
    <row r="7" spans="1:9" ht="33" customHeight="1" thickBot="1">
      <c r="A7" s="181" t="s">
        <v>43</v>
      </c>
      <c r="B7" s="182"/>
      <c r="C7" s="183">
        <f>SUM(C5:C6)</f>
        <v>74668400</v>
      </c>
      <c r="D7" s="184"/>
      <c r="E7" s="185"/>
      <c r="F7" s="186"/>
      <c r="G7" s="187"/>
      <c r="H7" s="6"/>
      <c r="I7" s="6"/>
    </row>
    <row r="8" spans="1:9" ht="33" customHeight="1" thickBot="1">
      <c r="A8" s="37"/>
      <c r="B8" s="37"/>
      <c r="C8" s="3"/>
      <c r="D8" s="17" t="s">
        <v>53</v>
      </c>
      <c r="E8" s="17"/>
      <c r="F8" s="37"/>
      <c r="G8" s="8"/>
      <c r="H8" s="6"/>
      <c r="I8" s="6"/>
    </row>
    <row r="9" spans="1:9" ht="45.75" customHeight="1" thickBot="1">
      <c r="A9" s="51" t="s">
        <v>46</v>
      </c>
      <c r="B9" s="52" t="s">
        <v>54</v>
      </c>
      <c r="C9" s="52" t="s">
        <v>55</v>
      </c>
      <c r="D9" s="52" t="s">
        <v>47</v>
      </c>
      <c r="E9" s="52" t="s">
        <v>84</v>
      </c>
      <c r="F9" s="52" t="s">
        <v>56</v>
      </c>
      <c r="G9" s="53" t="s">
        <v>33</v>
      </c>
      <c r="H9" s="6"/>
      <c r="I9" s="6"/>
    </row>
    <row r="10" spans="1:9" ht="15" customHeight="1">
      <c r="A10" s="73"/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6"/>
      <c r="I10" s="6"/>
    </row>
    <row r="11" spans="1:9" ht="17.25" thickBot="1">
      <c r="A11" s="16" t="s">
        <v>43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4">
        <v>0</v>
      </c>
      <c r="H11" s="6"/>
      <c r="I11" s="6"/>
    </row>
    <row r="12" spans="1:9" ht="24" customHeight="1">
      <c r="A12" s="369" t="s">
        <v>44</v>
      </c>
      <c r="B12" s="33" t="s">
        <v>7</v>
      </c>
      <c r="C12" s="153" t="s">
        <v>135</v>
      </c>
      <c r="D12" s="370" t="s">
        <v>57</v>
      </c>
      <c r="E12" s="33" t="s">
        <v>92</v>
      </c>
      <c r="F12" s="124"/>
      <c r="G12" s="13"/>
      <c r="H12" s="6"/>
      <c r="I12" s="6"/>
    </row>
    <row r="13" spans="1:9" ht="16.5">
      <c r="A13" s="351"/>
      <c r="B13" s="34" t="s">
        <v>19</v>
      </c>
      <c r="C13" s="7"/>
      <c r="D13" s="371"/>
      <c r="E13" s="34" t="s">
        <v>19</v>
      </c>
      <c r="F13" s="75"/>
      <c r="G13" s="9"/>
      <c r="H13" s="6"/>
      <c r="I13" s="6"/>
    </row>
    <row r="14" spans="1:9" ht="17.25" thickBot="1">
      <c r="A14" s="352"/>
      <c r="B14" s="35" t="s">
        <v>20</v>
      </c>
      <c r="C14" s="10"/>
      <c r="D14" s="372"/>
      <c r="E14" s="35" t="s">
        <v>20</v>
      </c>
      <c r="F14" s="76"/>
      <c r="G14" s="14"/>
      <c r="H14" s="6"/>
      <c r="I14" s="6"/>
    </row>
    <row r="15" spans="8:9" ht="16.5">
      <c r="H15" s="6"/>
      <c r="I15" s="6"/>
    </row>
    <row r="16" spans="8:9" ht="16.5">
      <c r="H16" s="6"/>
      <c r="I16" s="6"/>
    </row>
    <row r="17" spans="8:9" ht="16.5">
      <c r="H17" s="6"/>
      <c r="I17" s="6"/>
    </row>
    <row r="18" spans="8:9" ht="16.5">
      <c r="H18" s="6"/>
      <c r="I18" s="6"/>
    </row>
    <row r="19" spans="8:9" ht="16.5">
      <c r="H19" s="6"/>
      <c r="I19" s="6"/>
    </row>
    <row r="20" spans="8:9" ht="16.5">
      <c r="H20" s="6"/>
      <c r="I20" s="6"/>
    </row>
  </sheetData>
  <sheetProtection/>
  <mergeCells count="7">
    <mergeCell ref="A2:F2"/>
    <mergeCell ref="F3:G3"/>
    <mergeCell ref="A12:A14"/>
    <mergeCell ref="D12:D14"/>
    <mergeCell ref="A3:A4"/>
    <mergeCell ref="B3:B4"/>
    <mergeCell ref="C3:E3"/>
  </mergeCells>
  <printOptions/>
  <pageMargins left="0.45" right="0.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Troka</dc:creator>
  <cp:keywords/>
  <dc:description/>
  <cp:lastModifiedBy>Mirela Troka</cp:lastModifiedBy>
  <cp:lastPrinted>2015-10-15T07:07:02Z</cp:lastPrinted>
  <dcterms:created xsi:type="dcterms:W3CDTF">1996-10-14T23:33:28Z</dcterms:created>
  <dcterms:modified xsi:type="dcterms:W3CDTF">2015-10-15T12:09:23Z</dcterms:modified>
  <cp:category/>
  <cp:version/>
  <cp:contentType/>
  <cp:contentStatus/>
</cp:coreProperties>
</file>